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13_ncr:1_{C4483244-508E-4C13-95B5-E0ECD2909C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  DE OPORTUNIDADES" sheetId="1" r:id="rId1"/>
    <sheet name="DATOS" sheetId="2" r:id="rId2"/>
    <sheet name="PRIORIZACIÓN OPORTUNIDADES" sheetId="3" r:id="rId3"/>
  </sheets>
  <definedNames>
    <definedName name="_xlnm._FilterDatabase" localSheetId="2" hidden="1">'PRIORIZACIÓN OPORTUNIDADES'!$A$1:$G$13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K7" i="1" s="1"/>
  <c r="G4" i="3"/>
  <c r="G8" i="3"/>
  <c r="G11" i="3"/>
  <c r="G10" i="3"/>
  <c r="G9" i="3"/>
  <c r="X10" i="2" l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G13" i="3"/>
  <c r="K8" i="1"/>
  <c r="K9" i="1"/>
  <c r="K10" i="1"/>
  <c r="J6" i="1"/>
  <c r="K6" i="1" s="1"/>
  <c r="G12" i="3"/>
  <c r="G7" i="3"/>
  <c r="G6" i="3"/>
  <c r="G5" i="3"/>
</calcChain>
</file>

<file path=xl/sharedStrings.xml><?xml version="1.0" encoding="utf-8"?>
<sst xmlns="http://schemas.openxmlformats.org/spreadsheetml/2006/main" count="120" uniqueCount="85">
  <si>
    <t>PROBABILIDAD</t>
  </si>
  <si>
    <t>BENEFICIO POTENCIAL DE LA PROBALILIDAD</t>
  </si>
  <si>
    <t>Mejorar la Gestión de la entidad de acuerdo a las políticas de MIPG</t>
  </si>
  <si>
    <t>Mejorar la eficacia en la operación del proceso</t>
  </si>
  <si>
    <t>Aumentar satisfacción de la Ciudadanía y Grupos de Valor</t>
  </si>
  <si>
    <t>Mejorar la gestión de recursos</t>
  </si>
  <si>
    <t>Mejorar en el cumplimiento de los lineamientos de transparencia y acceso a la información pública</t>
  </si>
  <si>
    <t>Nivel</t>
  </si>
  <si>
    <t>Descripción</t>
  </si>
  <si>
    <t>Criterio</t>
  </si>
  <si>
    <t>Beneficio</t>
  </si>
  <si>
    <t>Poco probable</t>
  </si>
  <si>
    <t>No Hay/ NA</t>
  </si>
  <si>
    <t>No hay beneficio</t>
  </si>
  <si>
    <t>Puede lograrse en algún momento</t>
  </si>
  <si>
    <t>Moderado</t>
  </si>
  <si>
    <t xml:space="preserve">Aumento de presencia en el territorio Nacional </t>
  </si>
  <si>
    <t>Reducción de tiempos en la prestación de los servicios
Eficacia en la gestión de los procesos</t>
  </si>
  <si>
    <t>Cumplimento de las expectativas de la ciudadanía y los grupos de valor.</t>
  </si>
  <si>
    <t>Incremento en la eficiencia del uso de recursos</t>
  </si>
  <si>
    <t>Mejorar el índice de transparencia de la entidad</t>
  </si>
  <si>
    <t>Probable</t>
  </si>
  <si>
    <t>Alto</t>
  </si>
  <si>
    <t>Cobertura total en el territorio Nacional</t>
  </si>
  <si>
    <t>Reducción de tiempos en la prestación de los servicios
Eficacia en la atención de PQRSD
 Reducción de Hallazgos.</t>
  </si>
  <si>
    <t>Mayor efectividad en la atención de las necesidades
Contribucióna al desarrollo sostenible.</t>
  </si>
  <si>
    <t xml:space="preserve">Uso óptimo y eficiente de los recursos
Reducción de costos </t>
  </si>
  <si>
    <t>Implementación total de los lineamientos de transparencia y acceso a la información pública, en cumplmiento de la normatividad vigente. 
Facilidad en el relacionamiento con el ciudadano</t>
  </si>
  <si>
    <t>PROCESOS</t>
  </si>
  <si>
    <t>GESTIÓN DE COMUNICACIONES</t>
  </si>
  <si>
    <t>DIRECIONAMIENTO ESTRATÉGICO</t>
  </si>
  <si>
    <t>GESTIÓN DE MEJORA INSTITUCIONAL</t>
  </si>
  <si>
    <t xml:space="preserve">ALIANZA INTERINSTITUCIONAL </t>
  </si>
  <si>
    <t>GESTIÓN DE LA OPERACIÓN</t>
  </si>
  <si>
    <t>GESTIÓN DEL CONTROL INSPECCIÓN Y VIGILANCIA</t>
  </si>
  <si>
    <t>GESTIÓN JURÍDICA</t>
  </si>
  <si>
    <t>GESTIÓN DEL SERVICIO</t>
  </si>
  <si>
    <t>GESTIÓN PROCESOS DISCIPLINARIOS</t>
  </si>
  <si>
    <t>GESTIÓN DEL TALENTO HUMANO</t>
  </si>
  <si>
    <t>GESTIÓN FINANCIERA</t>
  </si>
  <si>
    <t>GESTIÓN DOCUMENTAL</t>
  </si>
  <si>
    <t>GESTIÓN CONTRACTUAL</t>
  </si>
  <si>
    <t>GESTIÓN ADMINISTRATIVA</t>
  </si>
  <si>
    <t>GESTIÓN SISTEMAS E INFORMACIÓN</t>
  </si>
  <si>
    <t>GESTIÓN DE VALUACIÓN Y SEGUIMIENTO</t>
  </si>
  <si>
    <t>PRIORIZACIÓN DE LAS OPORTIUNIDADES</t>
  </si>
  <si>
    <t>PRIORIZACIÓN (Calificación de 1-5, siendo 5 el valor mas relevante)</t>
  </si>
  <si>
    <t>Oportunidades</t>
  </si>
  <si>
    <t>P1</t>
  </si>
  <si>
    <t>P2</t>
  </si>
  <si>
    <t>P3</t>
  </si>
  <si>
    <t>P4</t>
  </si>
  <si>
    <t>P5</t>
  </si>
  <si>
    <t>Total Puntaje</t>
  </si>
  <si>
    <t>O1. Nuevos lineamientos para el fortalecimiento de las Tic en la organización.</t>
  </si>
  <si>
    <t>O2.  Lineamientos técnológicos para la formulación de proyectos de inversión para implementación y mantenimiento de herramientas tecnológicas.</t>
  </si>
  <si>
    <t>O3. Normatividad vigente para servicios de vigilancia y seguridad privada.</t>
  </si>
  <si>
    <t>O4. Transformación y modernización continua del Sector Defensa.</t>
  </si>
  <si>
    <t>O5. Posibilidad de acceso a recursos de inversión, para el fortalecimiento tecnológico institucional.</t>
  </si>
  <si>
    <t>O6. Crecimiento del sector de seguridad privada, que se traduce en la posibilidad de un mayor presupuesto de invesión en tecnología debido a su cuota de contribución.</t>
  </si>
  <si>
    <t>O7. Políticas, planes y programas por parte de Mintic que garanticen el acceso y la implantación de las Tecnologías de la Información y las Comunicaciones.</t>
  </si>
  <si>
    <t>O8. Evolución de las herramientas tecnológicas utilizando las mejores practicas y normatividad vigente.</t>
  </si>
  <si>
    <t>O9. Normatividad medioambiental aplicable en relación a los procesos de adquisición y bajas de la infraestructura, los equipos de computo y la disposicion final de los RAEE (Residuos de Aparatos Eléctricos y Electrónicos).</t>
  </si>
  <si>
    <t>O10. Simplificación de trámites administrativos según Decreto 2106 de 2019.</t>
  </si>
  <si>
    <t>#</t>
  </si>
  <si>
    <t>Proceso</t>
  </si>
  <si>
    <t>Oportunidad</t>
  </si>
  <si>
    <t>Valoración de la Oportunidad</t>
  </si>
  <si>
    <t>Beneficio potencial de la oportunidad</t>
  </si>
  <si>
    <t>Decisión</t>
  </si>
  <si>
    <t xml:space="preserve">Situación actual </t>
  </si>
  <si>
    <t>Resultado esperado</t>
  </si>
  <si>
    <t>Accion (es)</t>
  </si>
  <si>
    <t>Entregable</t>
  </si>
  <si>
    <t>Responsable</t>
  </si>
  <si>
    <t>Fecha inicial</t>
  </si>
  <si>
    <t xml:space="preserve">Fecha final </t>
  </si>
  <si>
    <t>Valor Probabilidad</t>
  </si>
  <si>
    <t>Mejorar la eficacia en la operación del  proceso</t>
  </si>
  <si>
    <t>Aumentar la satisfacción de la Ciudadanía y Grupos de Valor</t>
  </si>
  <si>
    <t>Calificación beneficio</t>
  </si>
  <si>
    <t>No se aplican todas los lineamientos de MINTIC</t>
  </si>
  <si>
    <t>Mejorar en los resultados de la implementación de políticas de gobierno digital y seguridad digital.</t>
  </si>
  <si>
    <t>Formular el plan estratégico conforme a los lineamientos de MINTIC.</t>
  </si>
  <si>
    <t>PETI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</si>
</sst>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b/>
      <sz val="9"/>
      <color theme="0"/>
      <name val="Verdana"/>
      <family val="2"/>
    </font>
    <font>
      <b/>
      <sz val="9"/>
      <color rgb="FFFFFFFF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8" xfId="0" applyFont="1" applyBorder="1"/>
    <xf numFmtId="0" fontId="6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1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vertical="center" wrapText="1"/>
    </xf>
    <xf numFmtId="0" fontId="15" fillId="0" borderId="0" xfId="0" applyFont="1"/>
    <xf numFmtId="0" fontId="14" fillId="0" borderId="1" xfId="0" applyFont="1" applyBorder="1" applyAlignment="1" applyProtection="1">
      <alignment horizontal="justify" vertical="justify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/>
  </cellXfs>
  <cellStyles count="1">
    <cellStyle name="Normal" xfId="0" builtinId="0"/>
  </cellStyles>
  <dxfs count="4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R36"/>
  <sheetViews>
    <sheetView showGridLines="0" tabSelected="1" view="pageLayout" zoomScale="70" zoomScaleNormal="80" zoomScalePageLayoutView="70" workbookViewId="0">
      <selection activeCell="C7" sqref="C7"/>
    </sheetView>
  </sheetViews>
  <sheetFormatPr baseColWidth="10" defaultColWidth="11.44140625" defaultRowHeight="12.6" x14ac:dyDescent="0.2"/>
  <cols>
    <col min="1" max="1" width="5.109375" style="58" customWidth="1"/>
    <col min="2" max="2" width="28.88671875" style="58" customWidth="1"/>
    <col min="3" max="3" width="45.44140625" style="58" customWidth="1"/>
    <col min="4" max="4" width="24.33203125" style="58" customWidth="1"/>
    <col min="5" max="5" width="20" style="58" customWidth="1"/>
    <col min="6" max="6" width="22.88671875" style="58" customWidth="1"/>
    <col min="7" max="7" width="23" style="58" customWidth="1"/>
    <col min="8" max="8" width="22.6640625" style="59" customWidth="1"/>
    <col min="9" max="9" width="26.88671875" style="59" customWidth="1"/>
    <col min="10" max="10" width="20.109375" style="59" customWidth="1"/>
    <col min="11" max="11" width="25.6640625" style="57" customWidth="1"/>
    <col min="12" max="12" width="24.44140625" style="57" customWidth="1"/>
    <col min="13" max="13" width="26.44140625" style="57" customWidth="1"/>
    <col min="14" max="14" width="23.44140625" style="57" customWidth="1"/>
    <col min="15" max="15" width="20.44140625" style="57" customWidth="1"/>
    <col min="16" max="16" width="24.88671875" style="57" customWidth="1"/>
    <col min="17" max="17" width="26.88671875" style="57" customWidth="1"/>
    <col min="18" max="18" width="27.88671875" style="57" customWidth="1"/>
    <col min="19" max="16384" width="11.44140625" style="57"/>
  </cols>
  <sheetData>
    <row r="4" spans="1:18" s="53" customFormat="1" ht="53.25" customHeight="1" x14ac:dyDescent="0.2">
      <c r="A4" s="46" t="s">
        <v>64</v>
      </c>
      <c r="B4" s="47" t="s">
        <v>65</v>
      </c>
      <c r="C4" s="47" t="s">
        <v>66</v>
      </c>
      <c r="D4" s="1" t="s">
        <v>67</v>
      </c>
      <c r="E4" s="48" t="s">
        <v>68</v>
      </c>
      <c r="F4" s="49"/>
      <c r="G4" s="49"/>
      <c r="H4" s="49"/>
      <c r="I4" s="49"/>
      <c r="J4" s="50"/>
      <c r="K4" s="51" t="s">
        <v>69</v>
      </c>
      <c r="L4" s="51" t="s">
        <v>70</v>
      </c>
      <c r="M4" s="51" t="s">
        <v>71</v>
      </c>
      <c r="N4" s="52" t="s">
        <v>72</v>
      </c>
      <c r="O4" s="52" t="s">
        <v>73</v>
      </c>
      <c r="P4" s="51" t="s">
        <v>74</v>
      </c>
      <c r="Q4" s="51" t="s">
        <v>75</v>
      </c>
      <c r="R4" s="52" t="s">
        <v>76</v>
      </c>
    </row>
    <row r="5" spans="1:18" s="53" customFormat="1" ht="91.5" customHeight="1" x14ac:dyDescent="0.2">
      <c r="A5" s="46"/>
      <c r="B5" s="47"/>
      <c r="C5" s="47"/>
      <c r="D5" s="1" t="s">
        <v>77</v>
      </c>
      <c r="E5" s="2" t="s">
        <v>2</v>
      </c>
      <c r="F5" s="2" t="s">
        <v>78</v>
      </c>
      <c r="G5" s="2" t="s">
        <v>79</v>
      </c>
      <c r="H5" s="2" t="s">
        <v>5</v>
      </c>
      <c r="I5" s="2" t="s">
        <v>6</v>
      </c>
      <c r="J5" s="2" t="s">
        <v>80</v>
      </c>
      <c r="K5" s="51"/>
      <c r="L5" s="51"/>
      <c r="M5" s="51"/>
      <c r="N5" s="54"/>
      <c r="O5" s="54"/>
      <c r="P5" s="55"/>
      <c r="Q5" s="55"/>
      <c r="R5" s="54"/>
    </row>
    <row r="6" spans="1:18" s="72" customFormat="1" ht="108" customHeight="1" x14ac:dyDescent="0.3">
      <c r="A6" s="56">
        <v>1</v>
      </c>
      <c r="B6" s="67" t="s">
        <v>43</v>
      </c>
      <c r="C6" s="68" t="s">
        <v>60</v>
      </c>
      <c r="D6" s="65">
        <v>3</v>
      </c>
      <c r="E6" s="66">
        <v>3</v>
      </c>
      <c r="F6" s="65">
        <v>3</v>
      </c>
      <c r="G6" s="65">
        <v>3</v>
      </c>
      <c r="H6" s="65">
        <v>3</v>
      </c>
      <c r="I6" s="65">
        <v>2</v>
      </c>
      <c r="J6" s="56">
        <f>AVERAGE(IF(E6=DATOS!$D$4,1,IF(E6=DATOS!$D$5,2,IF(E6=DATOS!$D$6,3,0))),IF(F6=DATOS!$H$4,1,IF(F6=DATOS!$H$5,2,IF(F6=DATOS!$H$6,3,0))),IF(G6=DATOS!$L$4,1,IF(G6=DATOS!$L$5,2,IF(G6=DATOS!$L$6,3,0))),IF(H6=DATOS!$P$4,1,IF(H6=DATOS!$P$5,2,IF(H6=DATOS!$P$6,3,0))),IF(I6=DATOS!$T$4,1,IF(I6=DATOS!$T$5,2,IF(I6=DATOS!$T$6,3,0))))*D6</f>
        <v>8.3999999999999986</v>
      </c>
      <c r="K6" s="56" t="str">
        <f>IF(J6=0,0,IF(J6&gt;6,"Abordar la oportunidad","No abordar la oportunidad"))</f>
        <v>Abordar la oportunidad</v>
      </c>
      <c r="L6" s="66" t="s">
        <v>81</v>
      </c>
      <c r="M6" s="69" t="s">
        <v>82</v>
      </c>
      <c r="N6" s="69" t="s">
        <v>83</v>
      </c>
      <c r="O6" s="70" t="s">
        <v>84</v>
      </c>
      <c r="P6" s="67" t="s">
        <v>43</v>
      </c>
      <c r="Q6" s="71">
        <v>45505</v>
      </c>
      <c r="R6" s="70">
        <v>45899</v>
      </c>
    </row>
    <row r="7" spans="1:18" s="72" customFormat="1" ht="63.6" customHeight="1" x14ac:dyDescent="0.3">
      <c r="A7" s="56">
        <v>2</v>
      </c>
      <c r="B7" s="67"/>
      <c r="C7" s="73"/>
      <c r="D7" s="65">
        <v>3</v>
      </c>
      <c r="E7" s="66">
        <v>2</v>
      </c>
      <c r="F7" s="65">
        <v>2</v>
      </c>
      <c r="G7" s="65">
        <v>2</v>
      </c>
      <c r="H7" s="65">
        <v>3</v>
      </c>
      <c r="I7" s="65">
        <v>1</v>
      </c>
      <c r="J7" s="56">
        <f>AVERAGE(IF(E7=DATOS!$D$4,1,IF(E7=DATOS!$D$5,2,IF(E7=DATOS!$D$6,3,0))),IF(F7=DATOS!$H$4,1,IF(F7=DATOS!$H$5,2,IF(F7=DATOS!$H$6,3,0))),IF(G7=DATOS!$L$4,1,IF(G7=DATOS!$L$5,2,IF(G7=DATOS!$L$6,3,0))),IF(H7=DATOS!$P$4,1,IF(H7=DATOS!$P$5,2,IF(H7=DATOS!$P$6,3,0))),IF(I7=DATOS!$T$4,1,IF(I7=DATOS!$T$5,2,IF(I7=DATOS!$T$6,3,0))))*D7</f>
        <v>6</v>
      </c>
      <c r="K7" s="56" t="str">
        <f>IF(J7=0,0,IF(J7&gt;6,"Abordar la oportunidad","No abordar la oportunidad"))</f>
        <v>No abordar la oportunidad</v>
      </c>
      <c r="L7" s="66"/>
      <c r="M7" s="69"/>
      <c r="N7" s="69"/>
      <c r="O7" s="70"/>
      <c r="P7" s="69"/>
      <c r="Q7" s="69"/>
      <c r="R7" s="70"/>
    </row>
    <row r="8" spans="1:18" s="72" customFormat="1" ht="63.6" customHeight="1" x14ac:dyDescent="0.3">
      <c r="A8" s="56">
        <v>3</v>
      </c>
      <c r="B8" s="74"/>
      <c r="C8" s="67"/>
      <c r="D8" s="65"/>
      <c r="E8" s="65"/>
      <c r="F8" s="65"/>
      <c r="G8" s="65"/>
      <c r="H8" s="65"/>
      <c r="I8" s="65"/>
      <c r="J8" s="56">
        <f>AVERAGE(IF(E8=DATOS!$D$4,1,IF(E8=DATOS!$D$5,2,IF(E8=DATOS!$D$6,3,0))),IF(F8=DATOS!$H$4,1,IF(F8=DATOS!$H$5,2,IF(F8=DATOS!$H$6,3,0))),IF(G8=DATOS!$L$4,1,IF(G8=DATOS!$L$5,2,IF(G8=DATOS!$L$6,3,0))),IF(H8=DATOS!$P$4,1,IF(H8=DATOS!$P$5,2,IF(H8=DATOS!$P$6,3,0))),IF(I8=DATOS!$T$4,1,IF(I8=DATOS!$T$5,2,IF(I8=DATOS!$T$6,3,0))))*D8</f>
        <v>0</v>
      </c>
      <c r="K8" s="56">
        <f t="shared" ref="K8:K10" si="0">IF(J8=0,0,IF(J8&gt;6,"Abordar la oportunidad","No abordar la oportunidad"))</f>
        <v>0</v>
      </c>
      <c r="L8" s="74"/>
      <c r="M8" s="75"/>
      <c r="N8" s="75"/>
      <c r="O8" s="75"/>
      <c r="P8" s="75"/>
      <c r="Q8" s="75"/>
      <c r="R8" s="75"/>
    </row>
    <row r="9" spans="1:18" s="72" customFormat="1" ht="63.6" customHeight="1" x14ac:dyDescent="0.3">
      <c r="A9" s="56">
        <v>4</v>
      </c>
      <c r="B9" s="74"/>
      <c r="C9" s="67"/>
      <c r="D9" s="65"/>
      <c r="E9" s="65"/>
      <c r="F9" s="65"/>
      <c r="G9" s="65"/>
      <c r="H9" s="65"/>
      <c r="I9" s="65"/>
      <c r="J9" s="56">
        <f>AVERAGE(IF(E9=DATOS!$D$4,1,IF(E9=DATOS!$D$5,2,IF(E9=DATOS!$D$6,3,0))),IF(F9=DATOS!$H$4,1,IF(F9=DATOS!$H$5,2,IF(F9=DATOS!$H$6,3,0))),IF(G9=DATOS!$L$4,1,IF(G9=DATOS!$L$5,2,IF(G9=DATOS!$L$6,3,0))),IF(H9=DATOS!$P$4,1,IF(H9=DATOS!$P$5,2,IF(H9=DATOS!$P$6,3,0))),IF(I9=DATOS!$T$4,1,IF(I9=DATOS!$T$5,2,IF(I9=DATOS!$T$6,3,0))))*D9</f>
        <v>0</v>
      </c>
      <c r="K9" s="56">
        <f t="shared" si="0"/>
        <v>0</v>
      </c>
      <c r="L9" s="74"/>
      <c r="M9" s="75"/>
      <c r="N9" s="75"/>
      <c r="O9" s="75"/>
      <c r="P9" s="75"/>
      <c r="Q9" s="75"/>
      <c r="R9" s="75"/>
    </row>
    <row r="10" spans="1:18" s="72" customFormat="1" ht="63.6" customHeight="1" x14ac:dyDescent="0.3">
      <c r="A10" s="56">
        <v>5</v>
      </c>
      <c r="B10" s="74"/>
      <c r="C10" s="67"/>
      <c r="D10" s="65"/>
      <c r="E10" s="65"/>
      <c r="F10" s="65"/>
      <c r="G10" s="65"/>
      <c r="H10" s="65"/>
      <c r="I10" s="65"/>
      <c r="J10" s="56">
        <f>AVERAGE(IF(E10=DATOS!$D$4,1,IF(E10=DATOS!$D$5,2,IF(E10=DATOS!$D$6,3,0))),IF(F10=DATOS!$H$4,1,IF(F10=DATOS!$H$5,2,IF(F10=DATOS!$H$6,3,0))),IF(G10=DATOS!$L$4,1,IF(G10=DATOS!$L$5,2,IF(G10=DATOS!$L$6,3,0))),IF(H10=DATOS!$P$4,1,IF(H10=DATOS!$P$5,2,IF(H10=DATOS!$P$6,3,0))),IF(I10=DATOS!$T$4,1,IF(I10=DATOS!$T$5,2,IF(I10=DATOS!$T$6,3,0))))*D10</f>
        <v>0</v>
      </c>
      <c r="K10" s="56">
        <f t="shared" si="0"/>
        <v>0</v>
      </c>
      <c r="L10" s="74"/>
      <c r="M10" s="75"/>
      <c r="N10" s="75"/>
      <c r="O10" s="75"/>
      <c r="P10" s="75"/>
      <c r="Q10" s="75"/>
      <c r="R10" s="75"/>
    </row>
    <row r="33" ht="2.25" customHeight="1" x14ac:dyDescent="0.2"/>
    <row r="34" hidden="1" x14ac:dyDescent="0.2"/>
    <row r="35" ht="6" customHeight="1" x14ac:dyDescent="0.2"/>
    <row r="36" hidden="1" x14ac:dyDescent="0.2"/>
  </sheetData>
  <mergeCells count="12">
    <mergeCell ref="A4:A5"/>
    <mergeCell ref="B4:B5"/>
    <mergeCell ref="C4:C5"/>
    <mergeCell ref="E4:J4"/>
    <mergeCell ref="R4:R5"/>
    <mergeCell ref="Q4:Q5"/>
    <mergeCell ref="K4:K5"/>
    <mergeCell ref="L4:L5"/>
    <mergeCell ref="M4:M5"/>
    <mergeCell ref="N4:N5"/>
    <mergeCell ref="O4:O5"/>
    <mergeCell ref="P4:P5"/>
  </mergeCells>
  <conditionalFormatting sqref="K6:K10">
    <cfRule type="cellIs" dxfId="3" priority="5" stopIfTrue="1" operator="lessThan">
      <formula>0</formula>
    </cfRule>
    <cfRule type="cellIs" priority="6" stopIfTrue="1" operator="equal">
      <formula>""</formula>
    </cfRule>
    <cfRule type="cellIs" dxfId="2" priority="7" stopIfTrue="1" operator="greaterThanOrEqual">
      <formula>#REF!</formula>
    </cfRule>
  </conditionalFormatting>
  <conditionalFormatting sqref="L6:O10">
    <cfRule type="expression" dxfId="1" priority="4">
      <formula>#REF!&lt;=8</formula>
    </cfRule>
  </conditionalFormatting>
  <conditionalFormatting sqref="R6:R10">
    <cfRule type="expression" dxfId="0" priority="3">
      <formula>#REF!&lt;=8</formula>
    </cfRule>
  </conditionalFormatting>
  <dataValidations disablePrompts="1" count="1">
    <dataValidation allowBlank="1" showErrorMessage="1" errorTitle="Error" error="Please select an option from the drop down list." sqref="J6:J10" xr:uid="{00000000-0002-0000-0200-000000000000}"/>
  </dataValidations>
  <printOptions horizontalCentered="1"/>
  <pageMargins left="0.70866141732283472" right="0.70866141732283472" top="1.0236220472440944" bottom="1.299212598425197" header="0.31496062992125984" footer="0.31496062992125984"/>
  <pageSetup paperSize="5" scale="70" orientation="landscape" r:id="rId1"/>
  <headerFooter>
    <oddHeader xml:space="preserve">&amp;L
&amp;C&amp;"Verdana,Normal"&amp;12&amp;K0070C0
&amp;"Verdana,Negrita"IDENTIFICACIÓN Y VALORACION
DE LAS OPORTUNIDADES&amp;R
&amp;G
</oddHeader>
    <oddFooter xml:space="preserve">&amp;L&amp;"Montserrat,Normal"&amp;9&amp;K000000
Dirección: Calle 24A No. 59-42 Torre 4 Piso 3 
Centro Empresarial Sarmiento Angulo
Conmutador: (+601) 307 8038
Línea gratuita: 01 8000 119703&amp;R
&amp;P de &amp;N
FOR-SIG-121-029 
28/07/2024 Version: 4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 xr:uid="{00000000-0002-0000-0200-000001000000}">
          <x14:formula1>
            <xm:f>DATOS!$Y$7:$Y$22</xm:f>
          </x14:formula1>
          <xm:sqref>B6:B10 P6</xm:sqref>
        </x14:dataValidation>
        <x14:dataValidation type="list" allowBlank="1" showInputMessage="1" showErrorMessage="1" xr:uid="{00000000-0002-0000-0200-000002000000}">
          <x14:formula1>
            <xm:f>DATOS!$D$4:$D$6</xm:f>
          </x14:formula1>
          <xm:sqref>E6:E10</xm:sqref>
        </x14:dataValidation>
        <x14:dataValidation type="list" allowBlank="1" showInputMessage="1" showErrorMessage="1" xr:uid="{00000000-0002-0000-0200-000003000000}">
          <x14:formula1>
            <xm:f>DATOS!$H$4:$H$6</xm:f>
          </x14:formula1>
          <xm:sqref>F6:F10</xm:sqref>
        </x14:dataValidation>
        <x14:dataValidation type="list" allowBlank="1" showInputMessage="1" showErrorMessage="1" xr:uid="{00000000-0002-0000-0200-000004000000}">
          <x14:formula1>
            <xm:f>DATOS!$L$4:$L$6</xm:f>
          </x14:formula1>
          <xm:sqref>G6:G10</xm:sqref>
        </x14:dataValidation>
        <x14:dataValidation type="list" allowBlank="1" showInputMessage="1" showErrorMessage="1" xr:uid="{00000000-0002-0000-0200-000005000000}">
          <x14:formula1>
            <xm:f>DATOS!$P$4:$P$6</xm:f>
          </x14:formula1>
          <xm:sqref>H6:H10</xm:sqref>
        </x14:dataValidation>
        <x14:dataValidation type="list" allowBlank="1" showInputMessage="1" showErrorMessage="1" xr:uid="{00000000-0002-0000-0200-000006000000}">
          <x14:formula1>
            <xm:f>DATOS!$T$4:$T$6</xm:f>
          </x14:formula1>
          <xm:sqref>I6:I10</xm:sqref>
        </x14:dataValidation>
        <x14:dataValidation type="list" allowBlank="1" showInputMessage="1" showErrorMessage="1" xr:uid="{00000000-0002-0000-0200-000007000000}">
          <x14:formula1>
            <xm:f>DATOS!$A$4:$A$6</xm:f>
          </x14:formula1>
          <xm:sqref>D6:D10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zoomScale="90" zoomScaleNormal="90" workbookViewId="0">
      <selection activeCell="E7" sqref="E7"/>
    </sheetView>
  </sheetViews>
  <sheetFormatPr baseColWidth="10" defaultColWidth="11.44140625" defaultRowHeight="13.8" x14ac:dyDescent="0.25"/>
  <cols>
    <col min="1" max="1" width="11.44140625" style="3"/>
    <col min="2" max="2" width="21.88671875" style="3" customWidth="1"/>
    <col min="3" max="3" width="3.109375" style="3" customWidth="1"/>
    <col min="4" max="4" width="10.6640625" style="3" customWidth="1"/>
    <col min="5" max="5" width="12.44140625" style="3" customWidth="1"/>
    <col min="6" max="6" width="19.109375" style="3" customWidth="1"/>
    <col min="7" max="7" width="3.44140625" style="3" customWidth="1"/>
    <col min="8" max="8" width="10.5546875" style="3" customWidth="1"/>
    <col min="9" max="9" width="12" style="3" bestFit="1" customWidth="1"/>
    <col min="10" max="10" width="19.6640625" style="3" customWidth="1"/>
    <col min="11" max="11" width="3.33203125" style="3" customWidth="1"/>
    <col min="12" max="12" width="11.88671875" style="3" customWidth="1"/>
    <col min="13" max="13" width="12" style="3" customWidth="1"/>
    <col min="14" max="14" width="19.88671875" style="3" customWidth="1"/>
    <col min="15" max="15" width="3.5546875" style="3" customWidth="1"/>
    <col min="16" max="16" width="11.44140625" style="3" customWidth="1"/>
    <col min="17" max="17" width="11.88671875" style="3" bestFit="1" customWidth="1"/>
    <col min="18" max="18" width="29.44140625" style="3" customWidth="1"/>
    <col min="19" max="19" width="3.44140625" style="3" customWidth="1"/>
    <col min="20" max="20" width="10.6640625" style="3" customWidth="1"/>
    <col min="21" max="21" width="15.33203125" style="3" bestFit="1" customWidth="1"/>
    <col min="22" max="22" width="22.6640625" style="3" bestFit="1" customWidth="1"/>
    <col min="23" max="23" width="11.44140625" style="3"/>
    <col min="24" max="24" width="8.6640625" style="3" bestFit="1" customWidth="1"/>
    <col min="25" max="25" width="58" style="3" customWidth="1"/>
    <col min="26" max="26" width="22.6640625" style="3" bestFit="1" customWidth="1"/>
    <col min="27" max="16384" width="11.44140625" style="3"/>
  </cols>
  <sheetData>
    <row r="1" spans="1:25" ht="27.75" customHeight="1" x14ac:dyDescent="0.25">
      <c r="A1" s="25" t="s">
        <v>0</v>
      </c>
      <c r="B1" s="26"/>
      <c r="D1" s="40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1"/>
    </row>
    <row r="2" spans="1:25" ht="47.25" customHeight="1" x14ac:dyDescent="0.25">
      <c r="A2" s="27"/>
      <c r="B2" s="28"/>
      <c r="C2" s="4"/>
      <c r="D2" s="30" t="s">
        <v>2</v>
      </c>
      <c r="E2" s="31"/>
      <c r="F2" s="32"/>
      <c r="G2" s="38"/>
      <c r="H2" s="30" t="s">
        <v>3</v>
      </c>
      <c r="I2" s="31"/>
      <c r="J2" s="32"/>
      <c r="K2" s="42"/>
      <c r="L2" s="30" t="s">
        <v>4</v>
      </c>
      <c r="M2" s="31"/>
      <c r="N2" s="32"/>
      <c r="O2" s="42"/>
      <c r="P2" s="33" t="s">
        <v>5</v>
      </c>
      <c r="Q2" s="34"/>
      <c r="R2" s="35"/>
      <c r="S2" s="36"/>
      <c r="T2" s="31" t="s">
        <v>6</v>
      </c>
      <c r="U2" s="31"/>
      <c r="V2" s="31"/>
    </row>
    <row r="3" spans="1:25" ht="42" customHeight="1" x14ac:dyDescent="0.25">
      <c r="A3" s="13" t="s">
        <v>7</v>
      </c>
      <c r="B3" s="14" t="s">
        <v>8</v>
      </c>
      <c r="C3" s="4"/>
      <c r="D3" s="13" t="s">
        <v>7</v>
      </c>
      <c r="E3" s="13" t="s">
        <v>9</v>
      </c>
      <c r="F3" s="13" t="s">
        <v>10</v>
      </c>
      <c r="G3" s="39"/>
      <c r="H3" s="13" t="s">
        <v>7</v>
      </c>
      <c r="I3" s="13" t="s">
        <v>9</v>
      </c>
      <c r="J3" s="13" t="s">
        <v>10</v>
      </c>
      <c r="K3" s="43"/>
      <c r="L3" s="13" t="s">
        <v>7</v>
      </c>
      <c r="M3" s="13" t="s">
        <v>9</v>
      </c>
      <c r="N3" s="13" t="s">
        <v>10</v>
      </c>
      <c r="O3" s="43"/>
      <c r="P3" s="13" t="s">
        <v>7</v>
      </c>
      <c r="Q3" s="13" t="s">
        <v>9</v>
      </c>
      <c r="R3" s="13" t="s">
        <v>10</v>
      </c>
      <c r="S3" s="37"/>
      <c r="T3" s="13" t="s">
        <v>7</v>
      </c>
      <c r="U3" s="13" t="s">
        <v>9</v>
      </c>
      <c r="V3" s="13" t="s">
        <v>10</v>
      </c>
    </row>
    <row r="4" spans="1:25" ht="71.25" customHeight="1" x14ac:dyDescent="0.25">
      <c r="A4" s="18">
        <v>1</v>
      </c>
      <c r="B4" s="19" t="s">
        <v>11</v>
      </c>
      <c r="C4" s="6"/>
      <c r="D4" s="20">
        <v>1</v>
      </c>
      <c r="E4" s="16" t="s">
        <v>12</v>
      </c>
      <c r="F4" s="16" t="s">
        <v>13</v>
      </c>
      <c r="G4" s="39"/>
      <c r="H4" s="20">
        <v>1</v>
      </c>
      <c r="I4" s="16" t="s">
        <v>12</v>
      </c>
      <c r="J4" s="16" t="s">
        <v>13</v>
      </c>
      <c r="K4" s="43"/>
      <c r="L4" s="20">
        <v>1</v>
      </c>
      <c r="M4" s="16" t="s">
        <v>12</v>
      </c>
      <c r="N4" s="16" t="s">
        <v>13</v>
      </c>
      <c r="O4" s="43"/>
      <c r="P4" s="20">
        <v>1</v>
      </c>
      <c r="Q4" s="16" t="s">
        <v>12</v>
      </c>
      <c r="R4" s="17" t="s">
        <v>13</v>
      </c>
      <c r="S4" s="37"/>
      <c r="T4" s="20">
        <v>1</v>
      </c>
      <c r="U4" s="16" t="s">
        <v>12</v>
      </c>
      <c r="V4" s="17" t="s">
        <v>13</v>
      </c>
    </row>
    <row r="5" spans="1:25" ht="74.25" customHeight="1" x14ac:dyDescent="0.25">
      <c r="A5" s="20">
        <v>2</v>
      </c>
      <c r="B5" s="21" t="s">
        <v>14</v>
      </c>
      <c r="C5" s="6"/>
      <c r="D5" s="20">
        <v>2</v>
      </c>
      <c r="E5" s="16" t="s">
        <v>15</v>
      </c>
      <c r="F5" s="17" t="s">
        <v>16</v>
      </c>
      <c r="G5" s="39"/>
      <c r="H5" s="20">
        <v>2</v>
      </c>
      <c r="I5" s="16" t="s">
        <v>15</v>
      </c>
      <c r="J5" s="17" t="s">
        <v>17</v>
      </c>
      <c r="K5" s="43"/>
      <c r="L5" s="20">
        <v>2</v>
      </c>
      <c r="M5" s="16" t="s">
        <v>15</v>
      </c>
      <c r="N5" s="17" t="s">
        <v>18</v>
      </c>
      <c r="O5" s="43"/>
      <c r="P5" s="20">
        <v>2</v>
      </c>
      <c r="Q5" s="16" t="s">
        <v>15</v>
      </c>
      <c r="R5" s="17" t="s">
        <v>19</v>
      </c>
      <c r="S5" s="37"/>
      <c r="T5" s="20">
        <v>2</v>
      </c>
      <c r="U5" s="16" t="s">
        <v>15</v>
      </c>
      <c r="V5" s="17" t="s">
        <v>20</v>
      </c>
    </row>
    <row r="6" spans="1:25" ht="122.25" customHeight="1" x14ac:dyDescent="0.25">
      <c r="A6" s="20">
        <v>3</v>
      </c>
      <c r="B6" s="19" t="s">
        <v>21</v>
      </c>
      <c r="C6" s="6"/>
      <c r="D6" s="20">
        <v>3</v>
      </c>
      <c r="E6" s="16" t="s">
        <v>22</v>
      </c>
      <c r="F6" s="17" t="s">
        <v>23</v>
      </c>
      <c r="G6" s="39"/>
      <c r="H6" s="20">
        <v>3</v>
      </c>
      <c r="I6" s="16" t="s">
        <v>22</v>
      </c>
      <c r="J6" s="17" t="s">
        <v>24</v>
      </c>
      <c r="K6" s="43"/>
      <c r="L6" s="20">
        <v>3</v>
      </c>
      <c r="M6" s="16" t="s">
        <v>22</v>
      </c>
      <c r="N6" s="17" t="s">
        <v>25</v>
      </c>
      <c r="O6" s="43"/>
      <c r="P6" s="20">
        <v>3</v>
      </c>
      <c r="Q6" s="16" t="s">
        <v>22</v>
      </c>
      <c r="R6" s="17" t="s">
        <v>26</v>
      </c>
      <c r="S6" s="37"/>
      <c r="T6" s="20">
        <v>3</v>
      </c>
      <c r="U6" s="16" t="s">
        <v>22</v>
      </c>
      <c r="V6" s="17" t="s">
        <v>27</v>
      </c>
      <c r="Y6" s="15" t="s">
        <v>28</v>
      </c>
    </row>
    <row r="7" spans="1:25" ht="24.75" customHeight="1" x14ac:dyDescent="0.25">
      <c r="U7" s="7"/>
      <c r="V7" s="7"/>
      <c r="X7" s="22">
        <v>1</v>
      </c>
      <c r="Y7" s="12" t="s">
        <v>29</v>
      </c>
    </row>
    <row r="8" spans="1:25" ht="24.75" customHeight="1" x14ac:dyDescent="0.25">
      <c r="U8" s="7"/>
      <c r="V8" s="7"/>
      <c r="X8" s="22">
        <v>2</v>
      </c>
      <c r="Y8" s="12" t="s">
        <v>30</v>
      </c>
    </row>
    <row r="9" spans="1:25" ht="25.5" customHeight="1" x14ac:dyDescent="0.25">
      <c r="U9" s="7"/>
      <c r="V9" s="7"/>
      <c r="X9" s="22">
        <v>3</v>
      </c>
      <c r="Y9" s="12" t="s">
        <v>31</v>
      </c>
    </row>
    <row r="10" spans="1:25" ht="21.75" customHeight="1" x14ac:dyDescent="0.25">
      <c r="B10" s="29"/>
      <c r="C10" s="29"/>
      <c r="D10" s="29"/>
      <c r="E10" s="29"/>
      <c r="U10" s="8"/>
      <c r="V10" s="8"/>
      <c r="X10" s="22">
        <f>+X9+1</f>
        <v>4</v>
      </c>
      <c r="Y10" s="12" t="s">
        <v>32</v>
      </c>
    </row>
    <row r="11" spans="1:25" ht="22.5" customHeight="1" x14ac:dyDescent="0.25">
      <c r="U11" s="8"/>
      <c r="V11" s="8"/>
      <c r="X11" s="22">
        <f t="shared" ref="X11:X22" si="0">+X10+1</f>
        <v>5</v>
      </c>
      <c r="Y11" s="12" t="s">
        <v>33</v>
      </c>
    </row>
    <row r="12" spans="1:25" ht="24.75" customHeight="1" x14ac:dyDescent="0.25">
      <c r="U12" s="8"/>
      <c r="V12" s="8"/>
      <c r="X12" s="22">
        <f t="shared" si="0"/>
        <v>6</v>
      </c>
      <c r="Y12" s="12" t="s">
        <v>34</v>
      </c>
    </row>
    <row r="13" spans="1:25" x14ac:dyDescent="0.25">
      <c r="U13" s="8"/>
      <c r="V13" s="8"/>
      <c r="X13" s="22">
        <f t="shared" si="0"/>
        <v>7</v>
      </c>
      <c r="Y13" s="23" t="s">
        <v>35</v>
      </c>
    </row>
    <row r="14" spans="1:25" ht="24" customHeight="1" x14ac:dyDescent="0.25">
      <c r="U14" s="8"/>
      <c r="V14" s="8"/>
      <c r="X14" s="22">
        <f t="shared" si="0"/>
        <v>8</v>
      </c>
      <c r="Y14" s="12" t="s">
        <v>36</v>
      </c>
    </row>
    <row r="15" spans="1:25" ht="27" customHeight="1" x14ac:dyDescent="0.25">
      <c r="U15" s="8"/>
      <c r="V15" s="8"/>
      <c r="X15" s="22">
        <f t="shared" si="0"/>
        <v>9</v>
      </c>
      <c r="Y15" s="12" t="s">
        <v>37</v>
      </c>
    </row>
    <row r="16" spans="1:25" ht="21.75" customHeight="1" x14ac:dyDescent="0.25">
      <c r="C16" s="5"/>
      <c r="D16" s="5"/>
      <c r="E16" s="5"/>
      <c r="U16" s="8"/>
      <c r="V16" s="8"/>
      <c r="X16" s="22">
        <f t="shared" si="0"/>
        <v>10</v>
      </c>
      <c r="Y16" s="12" t="s">
        <v>38</v>
      </c>
    </row>
    <row r="17" spans="3:25" x14ac:dyDescent="0.25">
      <c r="X17" s="22">
        <f t="shared" si="0"/>
        <v>11</v>
      </c>
      <c r="Y17" s="12" t="s">
        <v>39</v>
      </c>
    </row>
    <row r="18" spans="3:25" ht="27.75" customHeight="1" x14ac:dyDescent="0.25">
      <c r="X18" s="22">
        <f t="shared" si="0"/>
        <v>12</v>
      </c>
      <c r="Y18" s="23" t="s">
        <v>40</v>
      </c>
    </row>
    <row r="19" spans="3:25" ht="26.25" customHeight="1" x14ac:dyDescent="0.25">
      <c r="X19" s="22">
        <f t="shared" si="0"/>
        <v>13</v>
      </c>
      <c r="Y19" s="23" t="s">
        <v>41</v>
      </c>
    </row>
    <row r="20" spans="3:25" ht="35.25" customHeight="1" x14ac:dyDescent="0.25">
      <c r="X20" s="22">
        <f t="shared" si="0"/>
        <v>14</v>
      </c>
      <c r="Y20" s="23" t="s">
        <v>42</v>
      </c>
    </row>
    <row r="21" spans="3:25" ht="31.5" customHeight="1" x14ac:dyDescent="0.25">
      <c r="X21" s="22">
        <f t="shared" si="0"/>
        <v>15</v>
      </c>
      <c r="Y21" s="12" t="s">
        <v>43</v>
      </c>
    </row>
    <row r="22" spans="3:25" ht="27.75" customHeight="1" x14ac:dyDescent="0.25">
      <c r="X22" s="22">
        <f t="shared" si="0"/>
        <v>16</v>
      </c>
      <c r="Y22" s="12" t="s">
        <v>44</v>
      </c>
    </row>
    <row r="26" spans="3:25" ht="38.25" customHeight="1" x14ac:dyDescent="0.25">
      <c r="C26" s="5"/>
      <c r="D26" s="5"/>
      <c r="E26" s="5"/>
    </row>
  </sheetData>
  <mergeCells count="12">
    <mergeCell ref="A1:B2"/>
    <mergeCell ref="B10:E10"/>
    <mergeCell ref="H2:J2"/>
    <mergeCell ref="L2:N2"/>
    <mergeCell ref="T2:V2"/>
    <mergeCell ref="D2:F2"/>
    <mergeCell ref="P2:R2"/>
    <mergeCell ref="S2:S6"/>
    <mergeCell ref="G2:G6"/>
    <mergeCell ref="D1:V1"/>
    <mergeCell ref="O2:O6"/>
    <mergeCell ref="K2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="110" zoomScaleNormal="110" workbookViewId="0">
      <selection activeCell="H4" sqref="H4:H13"/>
    </sheetView>
  </sheetViews>
  <sheetFormatPr baseColWidth="10" defaultColWidth="11.44140625" defaultRowHeight="13.8" x14ac:dyDescent="0.25"/>
  <cols>
    <col min="1" max="1" width="100.5546875" style="5" customWidth="1"/>
    <col min="2" max="16384" width="11.44140625" style="5"/>
  </cols>
  <sheetData>
    <row r="1" spans="1:7" ht="25.8" customHeight="1" x14ac:dyDescent="0.25">
      <c r="A1" s="45" t="s">
        <v>45</v>
      </c>
      <c r="B1" s="45"/>
      <c r="C1" s="45"/>
      <c r="D1" s="45"/>
      <c r="E1" s="45"/>
      <c r="F1" s="45"/>
      <c r="G1" s="45"/>
    </row>
    <row r="2" spans="1:7" ht="47.4" customHeight="1" x14ac:dyDescent="0.25">
      <c r="A2" s="63" t="s">
        <v>47</v>
      </c>
      <c r="B2" s="44" t="s">
        <v>46</v>
      </c>
      <c r="C2" s="44"/>
      <c r="D2" s="44"/>
      <c r="E2" s="44"/>
      <c r="F2" s="44"/>
      <c r="G2" s="61" t="s">
        <v>53</v>
      </c>
    </row>
    <row r="3" spans="1:7" x14ac:dyDescent="0.25">
      <c r="A3" s="64"/>
      <c r="B3" s="9" t="s">
        <v>48</v>
      </c>
      <c r="C3" s="9" t="s">
        <v>49</v>
      </c>
      <c r="D3" s="9" t="s">
        <v>50</v>
      </c>
      <c r="E3" s="9" t="s">
        <v>51</v>
      </c>
      <c r="F3" s="10" t="s">
        <v>52</v>
      </c>
      <c r="G3" s="62"/>
    </row>
    <row r="4" spans="1:7" x14ac:dyDescent="0.25">
      <c r="A4" s="60" t="s">
        <v>54</v>
      </c>
      <c r="B4" s="11">
        <v>5</v>
      </c>
      <c r="C4" s="11">
        <v>5</v>
      </c>
      <c r="D4" s="11">
        <v>4</v>
      </c>
      <c r="E4" s="11">
        <v>3</v>
      </c>
      <c r="F4" s="11">
        <v>2</v>
      </c>
      <c r="G4" s="12">
        <f t="shared" ref="G4:G13" si="0">SUM(B4:F4)</f>
        <v>19</v>
      </c>
    </row>
    <row r="5" spans="1:7" ht="25.2" x14ac:dyDescent="0.25">
      <c r="A5" s="60" t="s">
        <v>55</v>
      </c>
      <c r="B5" s="11">
        <v>4</v>
      </c>
      <c r="C5" s="11">
        <v>3</v>
      </c>
      <c r="D5" s="11">
        <v>2</v>
      </c>
      <c r="E5" s="11">
        <v>3</v>
      </c>
      <c r="F5" s="11">
        <v>3</v>
      </c>
      <c r="G5" s="12">
        <f t="shared" si="0"/>
        <v>15</v>
      </c>
    </row>
    <row r="6" spans="1:7" x14ac:dyDescent="0.25">
      <c r="A6" s="60" t="s">
        <v>56</v>
      </c>
      <c r="B6" s="11">
        <v>1</v>
      </c>
      <c r="C6" s="11">
        <v>2</v>
      </c>
      <c r="D6" s="11">
        <v>1</v>
      </c>
      <c r="E6" s="11">
        <v>1</v>
      </c>
      <c r="F6" s="11">
        <v>1</v>
      </c>
      <c r="G6" s="12">
        <f t="shared" si="0"/>
        <v>6</v>
      </c>
    </row>
    <row r="7" spans="1:7" x14ac:dyDescent="0.25">
      <c r="A7" s="60" t="s">
        <v>57</v>
      </c>
      <c r="B7" s="11">
        <v>2</v>
      </c>
      <c r="C7" s="11">
        <v>2</v>
      </c>
      <c r="D7" s="11">
        <v>1</v>
      </c>
      <c r="E7" s="11">
        <v>2</v>
      </c>
      <c r="F7" s="11">
        <v>2</v>
      </c>
      <c r="G7" s="12">
        <f t="shared" si="0"/>
        <v>9</v>
      </c>
    </row>
    <row r="8" spans="1:7" x14ac:dyDescent="0.25">
      <c r="A8" s="60" t="s">
        <v>58</v>
      </c>
      <c r="B8" s="11">
        <v>4</v>
      </c>
      <c r="C8" s="11">
        <v>4</v>
      </c>
      <c r="D8" s="11">
        <v>4</v>
      </c>
      <c r="E8" s="11">
        <v>4</v>
      </c>
      <c r="F8" s="11">
        <v>4</v>
      </c>
      <c r="G8" s="12">
        <f t="shared" si="0"/>
        <v>20</v>
      </c>
    </row>
    <row r="9" spans="1:7" ht="25.2" x14ac:dyDescent="0.25">
      <c r="A9" s="60" t="s">
        <v>59</v>
      </c>
      <c r="B9" s="11">
        <v>3</v>
      </c>
      <c r="C9" s="11">
        <v>4</v>
      </c>
      <c r="D9" s="11">
        <v>3</v>
      </c>
      <c r="E9" s="11">
        <v>4</v>
      </c>
      <c r="F9" s="11">
        <v>4</v>
      </c>
      <c r="G9" s="12">
        <f t="shared" si="0"/>
        <v>18</v>
      </c>
    </row>
    <row r="10" spans="1:7" ht="25.2" x14ac:dyDescent="0.25">
      <c r="A10" s="60" t="s">
        <v>60</v>
      </c>
      <c r="B10" s="11">
        <v>4</v>
      </c>
      <c r="C10" s="11">
        <v>4</v>
      </c>
      <c r="D10" s="11">
        <v>5</v>
      </c>
      <c r="E10" s="11">
        <v>5</v>
      </c>
      <c r="F10" s="11">
        <v>5</v>
      </c>
      <c r="G10" s="12">
        <f t="shared" si="0"/>
        <v>23</v>
      </c>
    </row>
    <row r="11" spans="1:7" ht="32.25" customHeight="1" x14ac:dyDescent="0.25">
      <c r="A11" s="60" t="s">
        <v>61</v>
      </c>
      <c r="B11" s="11">
        <v>3</v>
      </c>
      <c r="C11" s="11">
        <v>4</v>
      </c>
      <c r="D11" s="11">
        <v>3</v>
      </c>
      <c r="E11" s="11">
        <v>4</v>
      </c>
      <c r="F11" s="11">
        <v>3</v>
      </c>
      <c r="G11" s="12">
        <f t="shared" si="0"/>
        <v>17</v>
      </c>
    </row>
    <row r="12" spans="1:7" ht="37.799999999999997" x14ac:dyDescent="0.25">
      <c r="A12" s="60" t="s">
        <v>62</v>
      </c>
      <c r="B12" s="11">
        <v>3</v>
      </c>
      <c r="C12" s="11">
        <v>3</v>
      </c>
      <c r="D12" s="11">
        <v>4</v>
      </c>
      <c r="E12" s="11">
        <v>2</v>
      </c>
      <c r="F12" s="11">
        <v>2</v>
      </c>
      <c r="G12" s="12">
        <f t="shared" si="0"/>
        <v>14</v>
      </c>
    </row>
    <row r="13" spans="1:7" x14ac:dyDescent="0.25">
      <c r="A13" s="60" t="s">
        <v>63</v>
      </c>
      <c r="B13" s="11">
        <v>2</v>
      </c>
      <c r="C13" s="11">
        <v>1</v>
      </c>
      <c r="D13" s="11">
        <v>1</v>
      </c>
      <c r="E13" s="11">
        <v>2</v>
      </c>
      <c r="F13" s="11">
        <v>1</v>
      </c>
      <c r="G13" s="12">
        <f t="shared" si="0"/>
        <v>7</v>
      </c>
    </row>
    <row r="14" spans="1:7" x14ac:dyDescent="0.25">
      <c r="B14" s="24"/>
      <c r="C14" s="24"/>
      <c r="D14" s="24"/>
      <c r="E14" s="24"/>
      <c r="F14" s="24"/>
    </row>
    <row r="15" spans="1:7" x14ac:dyDescent="0.25">
      <c r="B15" s="24"/>
      <c r="C15" s="24"/>
      <c r="D15" s="24"/>
      <c r="E15" s="24"/>
      <c r="F15" s="24"/>
    </row>
    <row r="16" spans="1:7" x14ac:dyDescent="0.25">
      <c r="B16" s="24"/>
      <c r="C16" s="24"/>
      <c r="D16" s="24"/>
      <c r="E16" s="24"/>
      <c r="F16" s="24"/>
    </row>
    <row r="17" spans="2:6" x14ac:dyDescent="0.25">
      <c r="B17" s="24"/>
      <c r="C17" s="24"/>
      <c r="D17" s="24"/>
      <c r="E17" s="24"/>
      <c r="F17" s="24"/>
    </row>
    <row r="19" spans="2:6" ht="15" customHeight="1" x14ac:dyDescent="0.25">
      <c r="B19" s="24"/>
      <c r="C19" s="24"/>
      <c r="D19" s="24"/>
      <c r="E19" s="24"/>
      <c r="F19" s="24"/>
    </row>
    <row r="20" spans="2:6" ht="15" customHeight="1" x14ac:dyDescent="0.25"/>
    <row r="21" spans="2:6" ht="15" customHeight="1" x14ac:dyDescent="0.25">
      <c r="B21" s="24"/>
      <c r="C21" s="24"/>
      <c r="D21" s="24"/>
      <c r="E21" s="24"/>
      <c r="F21" s="24"/>
    </row>
    <row r="22" spans="2:6" ht="15" customHeight="1" x14ac:dyDescent="0.25"/>
    <row r="23" spans="2:6" ht="15" customHeight="1" x14ac:dyDescent="0.25">
      <c r="B23" s="24"/>
      <c r="C23" s="24"/>
      <c r="D23" s="24"/>
      <c r="E23" s="24"/>
      <c r="F23" s="24"/>
    </row>
    <row r="24" spans="2:6" ht="15" customHeight="1" x14ac:dyDescent="0.25"/>
    <row r="25" spans="2:6" ht="15" customHeight="1" x14ac:dyDescent="0.25">
      <c r="B25" s="24"/>
      <c r="C25" s="24"/>
      <c r="D25" s="24"/>
      <c r="E25" s="24"/>
      <c r="F25" s="24"/>
    </row>
    <row r="26" spans="2:6" ht="15" customHeight="1" x14ac:dyDescent="0.25"/>
    <row r="27" spans="2:6" ht="30" customHeight="1" x14ac:dyDescent="0.25">
      <c r="B27" s="24"/>
      <c r="C27" s="24"/>
      <c r="D27" s="24"/>
      <c r="E27" s="24"/>
      <c r="F27" s="24"/>
    </row>
    <row r="28" spans="2:6" ht="15" customHeight="1" x14ac:dyDescent="0.25"/>
    <row r="29" spans="2:6" x14ac:dyDescent="0.25">
      <c r="B29" s="24"/>
      <c r="C29" s="24"/>
      <c r="D29" s="24"/>
      <c r="E29" s="24"/>
      <c r="F29" s="24"/>
    </row>
  </sheetData>
  <mergeCells count="4">
    <mergeCell ref="B2:F2"/>
    <mergeCell ref="A1:G1"/>
    <mergeCell ref="G2:G3"/>
    <mergeCell ref="A2:A3"/>
  </mergeCells>
  <conditionalFormatting sqref="G4:G13">
    <cfRule type="colorScale" priority="16">
      <colorScale>
        <cfvo type="min"/>
        <cfvo type="percentile" val="50"/>
        <cfvo type="max"/>
        <color rgb="FFC00000"/>
        <color rgb="FFFFC000"/>
        <color rgb="FF00B050"/>
      </colorScale>
    </cfRule>
  </conditionalFormatting>
  <conditionalFormatting sqref="G8:G11">
    <cfRule type="colorScale" priority="24">
      <colorScale>
        <cfvo type="min"/>
        <cfvo type="percentile" val="50"/>
        <cfvo type="max"/>
        <color rgb="FFC00000"/>
        <color rgb="FFFFC000"/>
        <color rgb="FF00B050"/>
      </colorScale>
    </cfRule>
  </conditionalFormatting>
  <pageMargins left="0.7" right="0.7" top="0.75" bottom="0.75" header="0.3" footer="0.3"/>
  <pageSetup paperSiz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bb3729-5dd2-457a-8cb1-8a118096160a">
      <Terms xmlns="http://schemas.microsoft.com/office/infopath/2007/PartnerControls"/>
    </lcf76f155ced4ddcb4097134ff3c332f>
    <TaxCatchAll xmlns="2382c4af-af45-4d1b-a40a-6f5a1823b0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C2B9D6F74E5946935D71051FA4B9FE" ma:contentTypeVersion="17" ma:contentTypeDescription="Crear nuevo documento." ma:contentTypeScope="" ma:versionID="d76a3fd6ed84acd2c392364ab4fc3309">
  <xsd:schema xmlns:xsd="http://www.w3.org/2001/XMLSchema" xmlns:xs="http://www.w3.org/2001/XMLSchema" xmlns:p="http://schemas.microsoft.com/office/2006/metadata/properties" xmlns:ns2="8dbb3729-5dd2-457a-8cb1-8a118096160a" xmlns:ns3="2382c4af-af45-4d1b-a40a-6f5a1823b070" targetNamespace="http://schemas.microsoft.com/office/2006/metadata/properties" ma:root="true" ma:fieldsID="517fb5fedbb03fd105781da7788eef71" ns2:_="" ns3:_="">
    <xsd:import namespace="8dbb3729-5dd2-457a-8cb1-8a118096160a"/>
    <xsd:import namespace="2382c4af-af45-4d1b-a40a-6f5a1823b0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729-5dd2-457a-8cb1-8a1180961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6bb5b288-7ef2-4687-a031-f7a6a21e1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2c4af-af45-4d1b-a40a-6f5a1823b07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bb3874-f8c0-4435-bedc-655c304a8756}" ma:internalName="TaxCatchAll" ma:showField="CatchAllData" ma:web="2382c4af-af45-4d1b-a40a-6f5a1823b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8C6BE0-5F73-42B3-837C-19E83B4BCA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1C620-4DD3-4DCB-9D66-480C834A59F5}">
  <ds:schemaRefs>
    <ds:schemaRef ds:uri="http://schemas.microsoft.com/office/2006/metadata/properties"/>
    <ds:schemaRef ds:uri="http://schemas.microsoft.com/office/infopath/2007/PartnerControls"/>
    <ds:schemaRef ds:uri="8dbb3729-5dd2-457a-8cb1-8a118096160a"/>
    <ds:schemaRef ds:uri="2382c4af-af45-4d1b-a40a-6f5a1823b070"/>
  </ds:schemaRefs>
</ds:datastoreItem>
</file>

<file path=customXml/itemProps3.xml><?xml version="1.0" encoding="utf-8"?>
<ds:datastoreItem xmlns:ds="http://schemas.openxmlformats.org/officeDocument/2006/customXml" ds:itemID="{52F9A9B9-1B68-4FA1-B44D-3C74743D3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729-5dd2-457a-8cb1-8a118096160a"/>
    <ds:schemaRef ds:uri="2382c4af-af45-4d1b-a40a-6f5a1823b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 DE OPORTUNIDADES</vt:lpstr>
      <vt:lpstr>DATOS</vt:lpstr>
      <vt:lpstr>PRIORIZACIÓN OPORTUNIDADES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Diana Marcela Medina Saavedra</cp:lastModifiedBy>
  <cp:revision/>
  <cp:lastPrinted>2024-07-28T18:20:59Z</cp:lastPrinted>
  <dcterms:created xsi:type="dcterms:W3CDTF">2013-01-29T14:46:18Z</dcterms:created>
  <dcterms:modified xsi:type="dcterms:W3CDTF">2024-07-28T18:23:17Z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0x010100E9C2B9D6F74E5946935D71051FA4B9FE</vt:lpwstr>
  </property>
</Properties>
</file>