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diana\Downloads\"/>
    </mc:Choice>
  </mc:AlternateContent>
  <xr:revisionPtr revIDLastSave="0" documentId="13_ncr:1_{96276F27-50A1-4C71-82B8-EB3BF3C4806C}" xr6:coauthVersionLast="47" xr6:coauthVersionMax="47" xr10:uidLastSave="{00000000-0000-0000-0000-000000000000}"/>
  <bookViews>
    <workbookView xWindow="-108" yWindow="-108" windowWidth="23256" windowHeight="12456" activeTab="1" xr2:uid="{00000000-000D-0000-FFFF-FFFF00000000}"/>
  </bookViews>
  <sheets>
    <sheet name="INSTRUCTIVO BASE DE DATOS" sheetId="8" r:id="rId1"/>
    <sheet name="BASE GENERAL" sheetId="2" r:id="rId2"/>
    <sheet name="PRUEBAS" sheetId="4" r:id="rId3"/>
    <sheet name="PQRS" sheetId="7" r:id="rId4"/>
    <sheet name="Notificaciones" sheetId="6" r:id="rId5"/>
    <sheet name="LISTAS" sheetId="5" r:id="rId6"/>
  </sheets>
  <definedNames>
    <definedName name="_xlnm._FilterDatabase" localSheetId="1" hidden="1">'BASE GENERAL'!$A$1:$FR$1</definedName>
    <definedName name="_xlnm._FilterDatabase" localSheetId="4" hidden="1">Notificaciones!$A$1:$N$1</definedName>
    <definedName name="_xlnm._FilterDatabase" localSheetId="2" hidden="1">PRUEBAS!$A$1:$P$1</definedName>
    <definedName name="DEENDENCIAS">LISTAS!$K:$K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2" l="1"/>
  <c r="G6" i="6" l="1"/>
  <c r="H6" i="6"/>
  <c r="G7" i="6"/>
  <c r="H7" i="6"/>
  <c r="G8" i="6"/>
  <c r="H8" i="6"/>
  <c r="G9" i="6"/>
  <c r="H9" i="6"/>
  <c r="G10" i="6"/>
  <c r="H10" i="6"/>
  <c r="G11" i="6"/>
  <c r="H11" i="6"/>
  <c r="G12" i="6"/>
  <c r="H12" i="6"/>
  <c r="G13" i="6"/>
  <c r="H13" i="6"/>
  <c r="G14" i="6"/>
  <c r="H14" i="6"/>
  <c r="G15" i="6"/>
  <c r="H15" i="6"/>
  <c r="G16" i="6"/>
  <c r="H16" i="6"/>
  <c r="G17" i="6"/>
  <c r="H17" i="6"/>
  <c r="G18" i="6"/>
  <c r="H18" i="6"/>
  <c r="G19" i="6"/>
  <c r="H19" i="6"/>
  <c r="G20" i="6"/>
  <c r="H20" i="6"/>
  <c r="G21" i="6"/>
  <c r="H21" i="6"/>
  <c r="G22" i="6"/>
  <c r="H22" i="6"/>
  <c r="G23" i="6"/>
  <c r="H23" i="6"/>
  <c r="L4" i="4"/>
  <c r="M4" i="4" s="1"/>
  <c r="L5" i="4"/>
  <c r="M5" i="4" s="1"/>
  <c r="L6" i="4"/>
  <c r="M6" i="4" s="1"/>
  <c r="L7" i="4"/>
  <c r="M7" i="4" s="1"/>
  <c r="L8" i="4"/>
  <c r="M8" i="4" s="1"/>
  <c r="G2" i="6"/>
  <c r="H2" i="6"/>
  <c r="G3" i="6"/>
  <c r="H3" i="6"/>
  <c r="G4" i="6"/>
  <c r="H4" i="6"/>
  <c r="G5" i="6"/>
  <c r="H5" i="6"/>
  <c r="E3" i="7"/>
  <c r="E4" i="7"/>
  <c r="E2" i="7"/>
  <c r="K2" i="7" s="1"/>
  <c r="K4" i="7" l="1"/>
  <c r="F4" i="7"/>
  <c r="K3" i="7"/>
  <c r="F3" i="7"/>
  <c r="F2" i="7"/>
  <c r="A2" i="2"/>
  <c r="L3" i="4" l="1"/>
  <c r="L2" i="4"/>
  <c r="M2" i="4" l="1"/>
  <c r="M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tc={2ABA4524-6061-4ED8-91E6-BD36A692DC67}</author>
    <author>tc={FBA0C3B7-898B-4141-AAB9-2BD96DC1F230}</author>
    <author>tc={879E9B41-E63A-4112-A71A-380E08EA9239}</author>
    <author>tc={1D9D82E2-F330-4F80-824A-E6C5FE5270EE}</author>
    <author>tc={E977B9C4-5B6C-44C5-8C21-238ABAFE8786}</author>
    <author>Juan Felipe Uruena Higuita</author>
  </authors>
  <commentList>
    <comment ref="Y1" authorId="0" shapeId="0" xr:uid="{00000000-0006-0000-0000-000001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AUTO DONDE SE ASIGNA EXPEDIENTE A NUEVO ABOGADO</t>
      </text>
    </comment>
    <comment ref="AB1" authorId="1" shapeId="0" xr:uid="{00000000-0006-0000-00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AUTO QUE DECLARA NUEVAS PRUEBAS A LAS INICIALMENTE SOLICITADAS EN LA INDAGACION PREVIA</t>
      </text>
    </comment>
    <comment ref="AL1" authorId="2" shapeId="0" xr:uid="{00000000-0006-0000-0000-000003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PERSONA O PERSONAS INVESTIGADAS</t>
      </text>
    </comment>
    <comment ref="AM1" authorId="3" shapeId="0" xr:uid="{00000000-0006-0000-0000-000004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AUTO QUE ADICIONA NUEVOS INVESTIGADOS POSTERIOR AL AUTO DE INVESTIGACION DICIPLINARIA</t>
      </text>
    </comment>
    <comment ref="BI1" authorId="4" shapeId="0" xr:uid="{00000000-0006-0000-0000-000005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NOTIFICACIÓN CIERRE DE LA INV. + 10 DIAS HABILES</t>
      </text>
    </comment>
    <comment ref="A2" authorId="5" shapeId="0" xr:uid="{00000000-0006-0000-0000-000006000000}">
      <text>
        <r>
          <rPr>
            <b/>
            <sz val="9"/>
            <color indexed="81"/>
            <rFont val="Tahoma"/>
            <family val="2"/>
          </rPr>
          <t>Juan Felipe Uruena Higuita:</t>
        </r>
        <r>
          <rPr>
            <sz val="9"/>
            <color indexed="81"/>
            <rFont val="Tahoma"/>
            <family val="2"/>
          </rPr>
          <t xml:space="preserve">
formula que extrae los últimos dígitos del expediente para determinar la vigencia</t>
        </r>
      </text>
    </comment>
    <comment ref="G2" authorId="5" shapeId="0" xr:uid="{00000000-0006-0000-0000-000007000000}">
      <text>
        <r>
          <rPr>
            <b/>
            <sz val="9"/>
            <color indexed="81"/>
            <rFont val="Tahoma"/>
            <family val="2"/>
          </rPr>
          <t>Juan Felipe Uruena Higuita:</t>
        </r>
        <r>
          <rPr>
            <sz val="9"/>
            <color indexed="81"/>
            <rFont val="Tahoma"/>
            <family val="2"/>
          </rPr>
          <t xml:space="preserve">
se incluye pestaña resolución emitida por la Delegatura
</t>
        </r>
      </text>
    </comment>
    <comment ref="H2" authorId="5" shapeId="0" xr:uid="{00000000-0006-0000-0000-000008000000}">
      <text>
        <r>
          <rPr>
            <b/>
            <sz val="9"/>
            <color indexed="81"/>
            <rFont val="Tahoma"/>
            <family val="2"/>
          </rPr>
          <t>Juan Felipe Uruena Higuita:</t>
        </r>
        <r>
          <rPr>
            <sz val="9"/>
            <color indexed="81"/>
            <rFont val="Tahoma"/>
            <family val="2"/>
          </rPr>
          <t xml:space="preserve">
fecha de resolución</t>
        </r>
      </text>
    </comment>
    <comment ref="I2" authorId="5" shapeId="0" xr:uid="{00000000-0006-0000-0000-000009000000}">
      <text>
        <r>
          <rPr>
            <b/>
            <sz val="9"/>
            <color indexed="81"/>
            <rFont val="Tahoma"/>
            <family val="2"/>
          </rPr>
          <t>Juan Felipe Uruena Higuita:</t>
        </r>
        <r>
          <rPr>
            <sz val="9"/>
            <color indexed="81"/>
            <rFont val="Tahoma"/>
            <family val="2"/>
          </rPr>
          <t xml:space="preserve">
expediente sancionatorio remitido por la Delegatura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Felipe Uruena Higuita</author>
  </authors>
  <commentList>
    <comment ref="A2" authorId="0" shapeId="0" xr:uid="{00000000-0006-0000-0100-000001000000}">
      <text>
        <r>
          <rPr>
            <b/>
            <sz val="9"/>
            <color indexed="81"/>
            <rFont val="Tahoma"/>
            <family val="2"/>
          </rPr>
          <t>Juan Felipe Uruena Higuita:</t>
        </r>
        <r>
          <rPr>
            <sz val="9"/>
            <color indexed="81"/>
            <rFont val="Tahoma"/>
            <family val="2"/>
          </rPr>
          <t xml:space="preserve">
Lista desplegable para elegir el tipo de solicitud</t>
        </r>
      </text>
    </comment>
    <comment ref="B2" authorId="0" shapeId="0" xr:uid="{00000000-0006-0000-0100-000002000000}">
      <text>
        <r>
          <rPr>
            <b/>
            <sz val="9"/>
            <color indexed="81"/>
            <rFont val="Tahoma"/>
            <family val="2"/>
          </rPr>
          <t>Juan Felipe Uruena Higuita:</t>
        </r>
        <r>
          <rPr>
            <sz val="9"/>
            <color indexed="81"/>
            <rFont val="Tahoma"/>
            <family val="2"/>
          </rPr>
          <t xml:space="preserve">
expediente disciplinario</t>
        </r>
      </text>
    </comment>
    <comment ref="C2" authorId="0" shapeId="0" xr:uid="{00000000-0006-0000-0100-000003000000}">
      <text>
        <r>
          <rPr>
            <b/>
            <sz val="9"/>
            <color indexed="81"/>
            <rFont val="Tahoma"/>
            <family val="2"/>
          </rPr>
          <t>Juan Felipe Uruena Higuita:</t>
        </r>
        <r>
          <rPr>
            <sz val="9"/>
            <color indexed="81"/>
            <rFont val="Tahoma"/>
            <family val="2"/>
          </rPr>
          <t xml:space="preserve">
Dependencia la cual va dirigido el memorando</t>
        </r>
      </text>
    </comment>
    <comment ref="D2" authorId="0" shapeId="0" xr:uid="{00000000-0006-0000-0100-000004000000}">
      <text>
        <r>
          <rPr>
            <b/>
            <sz val="9"/>
            <color indexed="81"/>
            <rFont val="Tahoma"/>
            <family val="2"/>
          </rPr>
          <t>Juan Felipe Uruena Higuita:</t>
        </r>
        <r>
          <rPr>
            <sz val="9"/>
            <color indexed="81"/>
            <rFont val="Tahoma"/>
            <family val="2"/>
          </rPr>
          <t xml:space="preserve">
Ciclo de vida del auto</t>
        </r>
      </text>
    </comment>
    <comment ref="E2" authorId="0" shapeId="0" xr:uid="{00000000-0006-0000-0100-000005000000}">
      <text>
        <r>
          <rPr>
            <b/>
            <sz val="9"/>
            <color indexed="81"/>
            <rFont val="Tahoma"/>
            <family val="2"/>
          </rPr>
          <t>Juan Felipe Uruena Higuita:</t>
        </r>
        <r>
          <rPr>
            <sz val="9"/>
            <color indexed="81"/>
            <rFont val="Tahoma"/>
            <family val="2"/>
          </rPr>
          <t xml:space="preserve">
Tipo de auto de la solicitud</t>
        </r>
      </text>
    </comment>
    <comment ref="F2" authorId="0" shapeId="0" xr:uid="{00000000-0006-0000-0100-000006000000}">
      <text>
        <r>
          <rPr>
            <b/>
            <sz val="9"/>
            <color indexed="81"/>
            <rFont val="Tahoma"/>
            <family val="2"/>
          </rPr>
          <t>Juan Felipe Uruena Higuita:</t>
        </r>
        <r>
          <rPr>
            <sz val="9"/>
            <color indexed="81"/>
            <rFont val="Tahoma"/>
            <family val="2"/>
          </rPr>
          <t xml:space="preserve">
Ciclo de vida del memorando</t>
        </r>
      </text>
    </comment>
    <comment ref="G2" authorId="0" shapeId="0" xr:uid="{00000000-0006-0000-0100-000007000000}">
      <text>
        <r>
          <rPr>
            <b/>
            <sz val="9"/>
            <color indexed="81"/>
            <rFont val="Tahoma"/>
            <family val="2"/>
          </rPr>
          <t>Juan Felipe Uruena Higuita:</t>
        </r>
        <r>
          <rPr>
            <sz val="9"/>
            <color indexed="81"/>
            <rFont val="Tahoma"/>
            <family val="2"/>
          </rPr>
          <t xml:space="preserve">
Radicado del memorando de la solicitud</t>
        </r>
      </text>
    </comment>
    <comment ref="H2" authorId="0" shapeId="0" xr:uid="{00000000-0006-0000-0100-000008000000}">
      <text>
        <r>
          <rPr>
            <b/>
            <sz val="9"/>
            <color indexed="81"/>
            <rFont val="Tahoma"/>
            <family val="2"/>
          </rPr>
          <t>Juan Felipe Uruena Higuita:</t>
        </r>
        <r>
          <rPr>
            <sz val="9"/>
            <color indexed="81"/>
            <rFont val="Tahoma"/>
            <family val="2"/>
          </rPr>
          <t xml:space="preserve">
Fecha de firma del memorando</t>
        </r>
      </text>
    </comment>
    <comment ref="I2" authorId="0" shapeId="0" xr:uid="{00000000-0006-0000-0100-000009000000}">
      <text>
        <r>
          <rPr>
            <b/>
            <sz val="9"/>
            <color indexed="81"/>
            <rFont val="Tahoma"/>
            <family val="2"/>
          </rPr>
          <t>Juan Felipe Uruena Higuita:</t>
        </r>
        <r>
          <rPr>
            <sz val="9"/>
            <color indexed="81"/>
            <rFont val="Tahoma"/>
            <family val="2"/>
          </rPr>
          <t xml:space="preserve">
radicado de respuesta al memo de solicitud
</t>
        </r>
      </text>
    </comment>
    <comment ref="J2" authorId="0" shapeId="0" xr:uid="{00000000-0006-0000-0100-00000A000000}">
      <text>
        <r>
          <rPr>
            <b/>
            <sz val="9"/>
            <color indexed="81"/>
            <rFont val="Tahoma"/>
            <family val="2"/>
          </rPr>
          <t>Juan Felipe Uruena Higuita:</t>
        </r>
        <r>
          <rPr>
            <sz val="9"/>
            <color indexed="81"/>
            <rFont val="Tahoma"/>
            <family val="2"/>
          </rPr>
          <t xml:space="preserve">
fecha de el radicado de la respuesta al memorando de solicitud</t>
        </r>
      </text>
    </comment>
    <comment ref="K2" authorId="0" shapeId="0" xr:uid="{00000000-0006-0000-0100-00000B000000}">
      <text>
        <r>
          <rPr>
            <b/>
            <sz val="9"/>
            <color indexed="81"/>
            <rFont val="Tahoma"/>
            <family val="2"/>
          </rPr>
          <t>Juan Felipe Uruena Higuita:</t>
        </r>
        <r>
          <rPr>
            <sz val="9"/>
            <color indexed="81"/>
            <rFont val="Tahoma"/>
            <family val="2"/>
          </rPr>
          <t xml:space="preserve">
lista desplegable de opción si/no</t>
        </r>
      </text>
    </comment>
    <comment ref="L2" authorId="0" shapeId="0" xr:uid="{00000000-0006-0000-0100-00000C000000}">
      <text>
        <r>
          <rPr>
            <b/>
            <sz val="9"/>
            <color indexed="81"/>
            <rFont val="Tahoma"/>
            <family val="2"/>
          </rPr>
          <t>Juan Felipe Uruena Higuita:</t>
        </r>
        <r>
          <rPr>
            <sz val="9"/>
            <color indexed="81"/>
            <rFont val="Tahoma"/>
            <family val="2"/>
          </rPr>
          <t xml:space="preserve">
formula que contabiliza los días hábiles y arroja fecha máxima que tienen las dependencias para remitir respuesta</t>
        </r>
      </text>
    </comment>
    <comment ref="M2" authorId="0" shapeId="0" xr:uid="{00000000-0006-0000-0100-00000D000000}">
      <text>
        <r>
          <rPr>
            <b/>
            <sz val="9"/>
            <color indexed="81"/>
            <rFont val="Tahoma"/>
            <family val="2"/>
          </rPr>
          <t>Juan Felipe Uruena Higuita:</t>
        </r>
        <r>
          <rPr>
            <sz val="9"/>
            <color indexed="81"/>
            <rFont val="Tahoma"/>
            <family val="2"/>
          </rPr>
          <t xml:space="preserve">
formula que contabiliza la fecha de vencimiento menos el día de hoy e indica los días a vencer y 2 dos formatos condicionales para identificar mediante escala de semáforo los términos de la respuesta"=$M$2:$M$1048576",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Felipe Uruena Higuita</author>
  </authors>
  <commentList>
    <comment ref="A2" authorId="0" shapeId="0" xr:uid="{00000000-0006-0000-0200-000001000000}">
      <text>
        <r>
          <rPr>
            <b/>
            <sz val="9"/>
            <color indexed="81"/>
            <rFont val="Tahoma"/>
            <family val="2"/>
          </rPr>
          <t>Juan Felipe Uruena Higuita:</t>
        </r>
        <r>
          <rPr>
            <sz val="9"/>
            <color indexed="81"/>
            <rFont val="Tahoma"/>
            <family val="2"/>
          </rPr>
          <t xml:space="preserve">
NUMERO DE EXPEDIENTE</t>
        </r>
      </text>
    </comment>
    <comment ref="B2" authorId="0" shapeId="0" xr:uid="{00000000-0006-0000-0200-000002000000}">
      <text>
        <r>
          <rPr>
            <b/>
            <sz val="9"/>
            <color indexed="81"/>
            <rFont val="Tahoma"/>
            <family val="2"/>
          </rPr>
          <t>Juan Felipe Uruena Higuita:</t>
        </r>
        <r>
          <rPr>
            <sz val="9"/>
            <color indexed="81"/>
            <rFont val="Tahoma"/>
            <family val="2"/>
          </rPr>
          <t xml:space="preserve">
RADICADO DE INGRESO O CICLO DE VIDA</t>
        </r>
      </text>
    </comment>
    <comment ref="C2" authorId="0" shapeId="0" xr:uid="{00000000-0006-0000-0200-000003000000}">
      <text>
        <r>
          <rPr>
            <b/>
            <sz val="9"/>
            <color indexed="81"/>
            <rFont val="Tahoma"/>
            <family val="2"/>
          </rPr>
          <t>Juan Felipe Uruena Higuita:</t>
        </r>
        <r>
          <rPr>
            <sz val="9"/>
            <color indexed="81"/>
            <rFont val="Tahoma"/>
            <family val="2"/>
          </rPr>
          <t xml:space="preserve">
RADICADO DEL DOCUEMNTO </t>
        </r>
      </text>
    </comment>
    <comment ref="D2" authorId="0" shapeId="0" xr:uid="{00000000-0006-0000-0200-000004000000}">
      <text>
        <r>
          <rPr>
            <b/>
            <sz val="9"/>
            <color indexed="81"/>
            <rFont val="Tahoma"/>
            <family val="2"/>
          </rPr>
          <t>Juan Felipe Uruena Higuita:</t>
        </r>
        <r>
          <rPr>
            <sz val="9"/>
            <color indexed="81"/>
            <rFont val="Tahoma"/>
            <family val="2"/>
          </rPr>
          <t xml:space="preserve">
FECHA DEL RADICADO</t>
        </r>
      </text>
    </comment>
    <comment ref="E2" authorId="0" shapeId="0" xr:uid="{00000000-0006-0000-0200-000005000000}">
      <text>
        <r>
          <rPr>
            <b/>
            <sz val="9"/>
            <color indexed="81"/>
            <rFont val="Tahoma"/>
            <family val="2"/>
          </rPr>
          <t>Juan Felipe Uruena Higuita:</t>
        </r>
        <r>
          <rPr>
            <sz val="9"/>
            <color indexed="81"/>
            <rFont val="Tahoma"/>
            <family val="2"/>
          </rPr>
          <t xml:space="preserve">
FORMULA QUE CALCULA LA FECHA MAXIMA QUE SE TIENE PARA DAR RESPUESTA A LA SOLICITUD</t>
        </r>
      </text>
    </comment>
    <comment ref="F2" authorId="0" shapeId="0" xr:uid="{00000000-0006-0000-0200-000006000000}">
      <text>
        <r>
          <rPr>
            <b/>
            <sz val="9"/>
            <color indexed="81"/>
            <rFont val="Tahoma"/>
            <family val="2"/>
          </rPr>
          <t>Juan Felipe Uruena Higuita:</t>
        </r>
        <r>
          <rPr>
            <sz val="9"/>
            <color indexed="81"/>
            <rFont val="Tahoma"/>
            <family val="2"/>
          </rPr>
          <t xml:space="preserve">
FORMULA QUE CALCULA LOS DIAS HABILES QUE SE CUENTA PARA DAR RESPUESTA</t>
        </r>
      </text>
    </comment>
    <comment ref="G2" authorId="0" shapeId="0" xr:uid="{00000000-0006-0000-0200-000007000000}">
      <text>
        <r>
          <rPr>
            <b/>
            <sz val="9"/>
            <color indexed="81"/>
            <rFont val="Tahoma"/>
            <family val="2"/>
          </rPr>
          <t>Juan Felipe Uruena Higuita:</t>
        </r>
        <r>
          <rPr>
            <sz val="9"/>
            <color indexed="81"/>
            <rFont val="Tahoma"/>
            <family val="2"/>
          </rPr>
          <t xml:space="preserve">
LISTA CON OPCION SI/NO, </t>
        </r>
      </text>
    </comment>
    <comment ref="H2" authorId="0" shapeId="0" xr:uid="{00000000-0006-0000-0200-000008000000}">
      <text>
        <r>
          <rPr>
            <b/>
            <sz val="9"/>
            <color indexed="81"/>
            <rFont val="Tahoma"/>
            <family val="2"/>
          </rPr>
          <t>Juan Felipe Uruena Higuita:</t>
        </r>
        <r>
          <rPr>
            <sz val="9"/>
            <color indexed="81"/>
            <rFont val="Tahoma"/>
            <family val="2"/>
          </rPr>
          <t xml:space="preserve">
RADICADO DE LA RESPUESTA DE LA PQRS</t>
        </r>
      </text>
    </comment>
    <comment ref="I2" authorId="0" shapeId="0" xr:uid="{00000000-0006-0000-0200-000009000000}">
      <text>
        <r>
          <rPr>
            <b/>
            <sz val="9"/>
            <color indexed="81"/>
            <rFont val="Tahoma"/>
            <family val="2"/>
          </rPr>
          <t>Juan Felipe Uruena Higuita:</t>
        </r>
        <r>
          <rPr>
            <sz val="9"/>
            <color indexed="81"/>
            <rFont val="Tahoma"/>
            <family val="2"/>
          </rPr>
          <t xml:space="preserve">
FECHA DEL RADICADO DE LA RESPUESTA</t>
        </r>
      </text>
    </comment>
    <comment ref="J2" authorId="0" shapeId="0" xr:uid="{00000000-0006-0000-0200-00000A000000}">
      <text>
        <r>
          <rPr>
            <b/>
            <sz val="9"/>
            <color indexed="81"/>
            <rFont val="Tahoma"/>
            <family val="2"/>
          </rPr>
          <t>Juan Felipe Uruena Higuita:</t>
        </r>
        <r>
          <rPr>
            <sz val="9"/>
            <color indexed="81"/>
            <rFont val="Tahoma"/>
            <family val="2"/>
          </rPr>
          <t xml:space="preserve">
PROFESIONAL ENCARGADO DE DAR RESPUESTA A LA PQRS</t>
        </r>
      </text>
    </comment>
    <comment ref="K2" authorId="0" shapeId="0" xr:uid="{00000000-0006-0000-0200-00000B000000}">
      <text>
        <r>
          <rPr>
            <b/>
            <sz val="9"/>
            <color indexed="81"/>
            <rFont val="Tahoma"/>
            <family val="2"/>
          </rPr>
          <t>Juan Felipe Uruena Higuita:</t>
        </r>
        <r>
          <rPr>
            <sz val="9"/>
            <color indexed="81"/>
            <rFont val="Tahoma"/>
            <family val="2"/>
          </rPr>
          <t xml:space="preserve">
FORMULA "=SI(I2="";"FALTA RESPUESTA";SI(I2&lt;=E2;"RESPUESTA A TIEMPO";"RESPUESTA FUERA DE TIEMPO"))" CON FORMATO CONDICIONAL PARA GENERAR ALERTAS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Felipe Uruena Higuita</author>
  </authors>
  <commentList>
    <comment ref="A2" authorId="0" shapeId="0" xr:uid="{00000000-0006-0000-0300-000001000000}">
      <text>
        <r>
          <rPr>
            <b/>
            <sz val="9"/>
            <color indexed="81"/>
            <rFont val="Tahoma"/>
            <family val="2"/>
          </rPr>
          <t>Juan Felipe Uruena Higuita:</t>
        </r>
        <r>
          <rPr>
            <sz val="9"/>
            <color indexed="81"/>
            <rFont val="Tahoma"/>
            <family val="2"/>
          </rPr>
          <t xml:space="preserve">
Tipo de auto a comunicar o notificar</t>
        </r>
      </text>
    </comment>
    <comment ref="B2" authorId="0" shapeId="0" xr:uid="{00000000-0006-0000-0300-000002000000}">
      <text>
        <r>
          <rPr>
            <b/>
            <sz val="9"/>
            <color indexed="81"/>
            <rFont val="Tahoma"/>
            <family val="2"/>
          </rPr>
          <t>Juan Felipe Uruena Higuita:</t>
        </r>
        <r>
          <rPr>
            <sz val="9"/>
            <color indexed="81"/>
            <rFont val="Tahoma"/>
            <family val="2"/>
          </rPr>
          <t xml:space="preserve">
Nombre del investigado</t>
        </r>
      </text>
    </comment>
    <comment ref="C2" authorId="0" shapeId="0" xr:uid="{00000000-0006-0000-0300-000003000000}">
      <text>
        <r>
          <rPr>
            <b/>
            <sz val="9"/>
            <color indexed="81"/>
            <rFont val="Tahoma"/>
            <family val="2"/>
          </rPr>
          <t>Juan Felipe Uruena Higuita:</t>
        </r>
        <r>
          <rPr>
            <sz val="9"/>
            <color indexed="81"/>
            <rFont val="Tahoma"/>
            <family val="2"/>
          </rPr>
          <t xml:space="preserve">
Auto a notificar</t>
        </r>
      </text>
    </comment>
    <comment ref="D2" authorId="0" shapeId="0" xr:uid="{00000000-0006-0000-0300-000004000000}">
      <text>
        <r>
          <rPr>
            <b/>
            <sz val="9"/>
            <color indexed="81"/>
            <rFont val="Tahoma"/>
            <family val="2"/>
          </rPr>
          <t>Juan Felipe Uruena Higuita:</t>
        </r>
        <r>
          <rPr>
            <sz val="9"/>
            <color indexed="81"/>
            <rFont val="Tahoma"/>
            <family val="2"/>
          </rPr>
          <t xml:space="preserve">
Radicado del oficio "Esigna" </t>
        </r>
      </text>
    </comment>
    <comment ref="E2" authorId="0" shapeId="0" xr:uid="{00000000-0006-0000-0300-000005000000}">
      <text>
        <r>
          <rPr>
            <b/>
            <sz val="9"/>
            <color indexed="81"/>
            <rFont val="Tahoma"/>
            <family val="2"/>
          </rPr>
          <t>Juan Felipe Uruena Higuita:</t>
        </r>
        <r>
          <rPr>
            <sz val="9"/>
            <color indexed="81"/>
            <rFont val="Tahoma"/>
            <family val="2"/>
          </rPr>
          <t xml:space="preserve">
ciclo de vida de la comunicación</t>
        </r>
      </text>
    </comment>
    <comment ref="F2" authorId="0" shapeId="0" xr:uid="{00000000-0006-0000-0300-000006000000}">
      <text>
        <r>
          <rPr>
            <b/>
            <sz val="9"/>
            <color indexed="81"/>
            <rFont val="Tahoma"/>
            <family val="2"/>
          </rPr>
          <t>Juan Felipe Uruena Higuita:</t>
        </r>
        <r>
          <rPr>
            <sz val="9"/>
            <color indexed="81"/>
            <rFont val="Tahoma"/>
            <family val="2"/>
          </rPr>
          <t xml:space="preserve">
fecha de la comunicación</t>
        </r>
      </text>
    </comment>
    <comment ref="G2" authorId="0" shapeId="0" xr:uid="{00000000-0006-0000-0300-000007000000}">
      <text>
        <r>
          <rPr>
            <b/>
            <sz val="9"/>
            <color indexed="81"/>
            <rFont val="Tahoma"/>
            <family val="2"/>
          </rPr>
          <t>Juan Felipe Uruena Higuita:</t>
        </r>
        <r>
          <rPr>
            <sz val="9"/>
            <color indexed="81"/>
            <rFont val="Tahoma"/>
            <family val="2"/>
          </rPr>
          <t xml:space="preserve">
Formula "=SI(K2="";"SE DEBE INGRESAR FECHA DE CITACION";DIA.LAB(K2;LISTAS!$E$5;LISTAS!$C$2:$C$499))" que calcula los días hábiles y nos da una fecha máxima para la asistencia a citación del investigado</t>
        </r>
      </text>
    </comment>
    <comment ref="H2" authorId="0" shapeId="0" xr:uid="{00000000-0006-0000-0300-000008000000}">
      <text>
        <r>
          <rPr>
            <b/>
            <sz val="9"/>
            <color indexed="81"/>
            <rFont val="Tahoma"/>
            <family val="2"/>
          </rPr>
          <t>Juan Felipe Uruena Higuita:</t>
        </r>
        <r>
          <rPr>
            <sz val="9"/>
            <color indexed="81"/>
            <rFont val="Tahoma"/>
            <family val="2"/>
          </rPr>
          <t xml:space="preserve">
formula "=SI(K2="";"FALTA RESPUESTA";DIA.LAB(K2;LISTAS!$E$5;LISTAS!$C$2:$C$499)-HOY())" que calcula los días para la asistencia de la citación y contiene formato condicional en semáforo</t>
        </r>
      </text>
    </comment>
    <comment ref="I2" authorId="0" shapeId="0" xr:uid="{00000000-0006-0000-0300-000009000000}">
      <text>
        <r>
          <rPr>
            <b/>
            <sz val="9"/>
            <color indexed="81"/>
            <rFont val="Tahoma"/>
            <family val="2"/>
          </rPr>
          <t>Juan Felipe Uruena Higuita:</t>
        </r>
        <r>
          <rPr>
            <sz val="9"/>
            <color indexed="81"/>
            <rFont val="Tahoma"/>
            <family val="2"/>
          </rPr>
          <t xml:space="preserve">
Tipo de comunicación</t>
        </r>
      </text>
    </comment>
    <comment ref="J2" authorId="0" shapeId="0" xr:uid="{00000000-0006-0000-0300-00000A000000}">
      <text>
        <r>
          <rPr>
            <b/>
            <sz val="9"/>
            <color indexed="81"/>
            <rFont val="Tahoma"/>
            <family val="2"/>
          </rPr>
          <t>Juan Felipe Uruena Higuita:</t>
        </r>
        <r>
          <rPr>
            <sz val="9"/>
            <color indexed="81"/>
            <rFont val="Tahoma"/>
            <family val="2"/>
          </rPr>
          <t xml:space="preserve">
Lista Si/No</t>
        </r>
      </text>
    </comment>
    <comment ref="K2" authorId="0" shapeId="0" xr:uid="{00000000-0006-0000-0300-00000B000000}">
      <text>
        <r>
          <rPr>
            <b/>
            <sz val="9"/>
            <color indexed="81"/>
            <rFont val="Tahoma"/>
            <family val="2"/>
          </rPr>
          <t>Juan Felipe Uruena Higuita:</t>
        </r>
        <r>
          <rPr>
            <sz val="9"/>
            <color indexed="81"/>
            <rFont val="Tahoma"/>
            <family val="2"/>
          </rPr>
          <t xml:space="preserve">
fecha confirmada de la constancia de entrega</t>
        </r>
      </text>
    </comment>
    <comment ref="L2" authorId="0" shapeId="0" xr:uid="{00000000-0006-0000-0300-00000C000000}">
      <text>
        <r>
          <rPr>
            <b/>
            <sz val="9"/>
            <color indexed="81"/>
            <rFont val="Tahoma"/>
            <family val="2"/>
          </rPr>
          <t>Juan Felipe Uruena Higuita:</t>
        </r>
        <r>
          <rPr>
            <sz val="9"/>
            <color indexed="81"/>
            <rFont val="Tahoma"/>
            <family val="2"/>
          </rPr>
          <t xml:space="preserve">
lista de notificación</t>
        </r>
      </text>
    </comment>
    <comment ref="M2" authorId="0" shapeId="0" xr:uid="{00000000-0006-0000-0300-00000D000000}">
      <text>
        <r>
          <rPr>
            <b/>
            <sz val="9"/>
            <color indexed="81"/>
            <rFont val="Tahoma"/>
            <family val="2"/>
          </rPr>
          <t>Juan Felipe Uruena Higuita:</t>
        </r>
        <r>
          <rPr>
            <sz val="9"/>
            <color indexed="81"/>
            <rFont val="Tahoma"/>
            <family val="2"/>
          </rPr>
          <t xml:space="preserve">
fecha de la fijación en cartelera</t>
        </r>
      </text>
    </comment>
    <comment ref="N2" authorId="0" shapeId="0" xr:uid="{00000000-0006-0000-0300-00000E000000}">
      <text>
        <r>
          <rPr>
            <b/>
            <sz val="9"/>
            <color indexed="81"/>
            <rFont val="Tahoma"/>
            <family val="2"/>
          </rPr>
          <t>Juan Felipe Uruena Higuita:</t>
        </r>
        <r>
          <rPr>
            <sz val="9"/>
            <color indexed="81"/>
            <rFont val="Tahoma"/>
            <family val="2"/>
          </rPr>
          <t xml:space="preserve">
fecha de desfijado en cartelera</t>
        </r>
      </text>
    </comment>
  </commentList>
</comments>
</file>

<file path=xl/sharedStrings.xml><?xml version="1.0" encoding="utf-8"?>
<sst xmlns="http://schemas.openxmlformats.org/spreadsheetml/2006/main" count="442" uniqueCount="260">
  <si>
    <t>VIGENCIA</t>
  </si>
  <si>
    <t>CONSECUTIVO</t>
  </si>
  <si>
    <t>EXPEDIENTE</t>
  </si>
  <si>
    <t>QUEJA, INFORME DE SERVIDOR PUBLICO, DE OFICIO, ANONIMO ART 86</t>
  </si>
  <si>
    <t>RADICADO MEMORANDO, OFICIO, CORREO</t>
  </si>
  <si>
    <t>FECHA</t>
  </si>
  <si>
    <t>RESOLUCION</t>
  </si>
  <si>
    <t>FECHA DE RESOLUCION</t>
  </si>
  <si>
    <t>EXPEDIENTE SANCIONATORIO O RADICADO</t>
  </si>
  <si>
    <t>REMISIÓN POR COMPETENCIA</t>
  </si>
  <si>
    <t>FECHA INGRESO A CID</t>
  </si>
  <si>
    <t>QUEJOSO INFORMANTE, ANONIMO</t>
  </si>
  <si>
    <t>FECHA DE ASIGNACION</t>
  </si>
  <si>
    <t>ASIGNADO A</t>
  </si>
  <si>
    <t>FECHA DE LOS HECHOS (INICIO DE LA ACCIÓN DISCIPLINARIA)</t>
  </si>
  <si>
    <t>VENCIMIENTO DE ACCIÓN DISCIPLINARIA (+152 D covid, si procede)</t>
  </si>
  <si>
    <t>AUTO INHIBITORIO</t>
  </si>
  <si>
    <t>CICLO E-SIGNA</t>
  </si>
  <si>
    <t>AUTO INDAGACION PREVIA</t>
  </si>
  <si>
    <t>EN AVERIGUACIÓN DE RESPONSABLES</t>
  </si>
  <si>
    <t>PRUEBAS SI / NO</t>
  </si>
  <si>
    <t>AUTO COMISORIO</t>
  </si>
  <si>
    <t>AUTO DE PRUEBAS</t>
  </si>
  <si>
    <t>FECHA VERSIÓN LIBRE</t>
  </si>
  <si>
    <t>AUTO TERMINACIÓN Y ARCHIVO ART 90 CUD</t>
  </si>
  <si>
    <t>AUTO DE INVESTIGACION DISCIPLINARIA</t>
  </si>
  <si>
    <t>NOMBRE INVESTIGADOS</t>
  </si>
  <si>
    <t>AUTO DE VINCULACIÓN DE RESPONSABLES</t>
  </si>
  <si>
    <t>IMPEDIMENTO SI/NO</t>
  </si>
  <si>
    <t>AUTO IMPEDIMENTO</t>
  </si>
  <si>
    <t>RESPUESTA SOLICITUD DE IMPEDIMENTO  SI/NO</t>
  </si>
  <si>
    <t>CICLO DE VIDA RESPUESTA SOLICITUD IMPEDIMENTO</t>
  </si>
  <si>
    <t>AUTO DE PRUEBAS INVESTIGACIÓN DISCIPLINARIA</t>
  </si>
  <si>
    <t>RECURSO DE REPOSICIÓN CONTRA AUTO QUE NIEGA LAS PRUEBAS ETAPA DE INVESTIGACIÓN ART 27 LEY 2094</t>
  </si>
  <si>
    <t xml:space="preserve">FECHA </t>
  </si>
  <si>
    <t>CIERRE DE LA INVESTIGACION ART 220</t>
  </si>
  <si>
    <t>FECHA NOTIFICACIÓN CIERRE DE LA INV</t>
  </si>
  <si>
    <t>VENCIMIENTO Y TRASLADO DE ALEGATOS</t>
  </si>
  <si>
    <t>ASUNTO</t>
  </si>
  <si>
    <t>TIPO DE CONDUCTA</t>
  </si>
  <si>
    <t>AUTO NULIDAD</t>
  </si>
  <si>
    <t>RECURSO DE REPOSICIÓN CONTRA LA QUE DECIDE SOBRE LA SOLICITUD DE NULIDAD ART 27 LEY 2094</t>
  </si>
  <si>
    <t>PLIEGO DE CARGOS O TERMINACIÓN Y ARCHIVO</t>
  </si>
  <si>
    <t>AUTO PLIEGO DE CARGOS O TERMINACIÓN Y ARCHIVO,</t>
  </si>
  <si>
    <t>NOTIFICACIÓN PERSONAL O POR EDICTO</t>
  </si>
  <si>
    <t>RADICADO CITACIÓN</t>
  </si>
  <si>
    <t>MEMORANDO REMISORIO PARA JUZGAMIENTO</t>
  </si>
  <si>
    <t>Comunicación / Notificación</t>
  </si>
  <si>
    <t>AUTO DE ACUMULACIÓN</t>
  </si>
  <si>
    <t>RECURSO DE REPOSICIÓN POR NEGACIÓN DE LA ACUMULACIÓN</t>
  </si>
  <si>
    <t>PRUEBAS EN DESCARGOS</t>
  </si>
  <si>
    <t>ULTIMA ACTUACION</t>
  </si>
  <si>
    <t>FECHA ULTIMA ACTUACION</t>
  </si>
  <si>
    <t>ESTADO</t>
  </si>
  <si>
    <t>OBSERVACIONES</t>
  </si>
  <si>
    <t>Caducidad a partir de fecha de los hechos Ley 734 2002 Art30</t>
  </si>
  <si>
    <t>Prescripción a partir de fecha de Auto de apertura de investigación Ley 734 de 2002 Art30</t>
  </si>
  <si>
    <t>QUEJA</t>
  </si>
  <si>
    <t>BEATRIZ CECILIA OVALLE PARDO</t>
  </si>
  <si>
    <t>VIOLACIÓN A LOS TÉRMINOS DE DERECHO DE PETICIÓN</t>
  </si>
  <si>
    <t>TERMINACIÓN Y ARCHIVO</t>
  </si>
  <si>
    <t>INFORME DE SERVIDOR PÚBLICO</t>
  </si>
  <si>
    <t>N/A</t>
  </si>
  <si>
    <t>DE OFICIO</t>
  </si>
  <si>
    <t>CADUCIDAD DE LA FACULTAD SANCIONATORIA</t>
  </si>
  <si>
    <t>PRESCRIPCIÓN</t>
  </si>
  <si>
    <t>ACCIÓN, OMISIÓN O EXTRALIMITACIÓN EN LAS FUNCIONES</t>
  </si>
  <si>
    <t>SI</t>
  </si>
  <si>
    <t>DECLARA IMPEDIMENTO</t>
  </si>
  <si>
    <t>JEFFERSON JESUS HERRERA PETRO</t>
  </si>
  <si>
    <t>MARTHA STELLA VARGAS ACOSTA</t>
  </si>
  <si>
    <t>CADUCIDAD</t>
  </si>
  <si>
    <t>FINALIZADO</t>
  </si>
  <si>
    <t>JHON ALEXANDER TORRES</t>
  </si>
  <si>
    <t>LEYDY LAURA GARCIA GAMBA</t>
  </si>
  <si>
    <t>PLIEGO DE CARGOS</t>
  </si>
  <si>
    <t>TRANSFERENCIA ARCHIVO CENTRAL</t>
  </si>
  <si>
    <t>NO</t>
  </si>
  <si>
    <t>NO AVOCAR CONOCIMIENTO Y ARCHIVO</t>
  </si>
  <si>
    <t>INHIBITORIO</t>
  </si>
  <si>
    <t>IMPEDIMENTO</t>
  </si>
  <si>
    <t>JULIANA ESCOBAR LOPEZ</t>
  </si>
  <si>
    <t>RECURSOS HUMANOS</t>
  </si>
  <si>
    <t>GRUPO PERMISOS DE ESTADO</t>
  </si>
  <si>
    <t>5507/2018/AUTO</t>
  </si>
  <si>
    <t>3884/2019/AUTO</t>
  </si>
  <si>
    <t>912/2023/AUTO</t>
  </si>
  <si>
    <t>Presuntas llegadas extemporáneas a la entrada a laborar</t>
  </si>
  <si>
    <t>ACOSO LABORAL</t>
  </si>
  <si>
    <t>REMISIÓN POR COMPETENCIA A OTRA AUTORIDAD</t>
  </si>
  <si>
    <t>BRYAN JEAN BAPTISTE FREY RAMIREZ ZAMBRANO</t>
  </si>
  <si>
    <t>INCUMPLIMIENTO DE DEBERES</t>
  </si>
  <si>
    <t>ARCHIVO</t>
  </si>
  <si>
    <t>PENDIENTE DE FIRMA</t>
  </si>
  <si>
    <t>PROCURADURIA GENERAL DE LA NACIÓN</t>
  </si>
  <si>
    <t>INVESTIGACIÓN DISCIPLINARIA</t>
  </si>
  <si>
    <t>REVISION NEGATIVA</t>
  </si>
  <si>
    <t>DECLARA NULIDAD</t>
  </si>
  <si>
    <t>FABIO ANDRES CAMARGO GUALDRON</t>
  </si>
  <si>
    <t>INDAGACIÓN PREVIA</t>
  </si>
  <si>
    <t>DUPLICADO</t>
  </si>
  <si>
    <t>ANONIMO ART. 86</t>
  </si>
  <si>
    <t>SIN ACTUACIÓN</t>
  </si>
  <si>
    <t>CORRUPCIÓN</t>
  </si>
  <si>
    <t>OCASIONAR DAÑO O DAR LUGAR A LA PERDIDA DE BIENES, ELEMENTOS, EXPEDIENTES O DOCUMENTOS QUE HAYAN LLEGADO A SU PODER POR RAZÓN DE SUS FUNCIONES</t>
  </si>
  <si>
    <t>CIERRE DE INVESTIGACION ART 220</t>
  </si>
  <si>
    <t>LUISA FERNANDA MORENO MARTINEZ</t>
  </si>
  <si>
    <t>Tipo</t>
  </si>
  <si>
    <t>Expediente</t>
  </si>
  <si>
    <t>Oficina Supervigilancia</t>
  </si>
  <si>
    <t>Auto - Ciclo de vida</t>
  </si>
  <si>
    <t>Auto - Tipo</t>
  </si>
  <si>
    <t>Ciclo de vida</t>
  </si>
  <si>
    <t>Radicación</t>
  </si>
  <si>
    <t>Fecha firma / radicación MEMO</t>
  </si>
  <si>
    <t>respuesta ciclo</t>
  </si>
  <si>
    <t>FECHA VENCIMIENTO</t>
  </si>
  <si>
    <t>DIAS VENCIMIENTO</t>
  </si>
  <si>
    <t>Solicitudes de pruebas</t>
  </si>
  <si>
    <t>Recursos Humanos</t>
  </si>
  <si>
    <t>Indagación Previa</t>
  </si>
  <si>
    <t>Sanciones - Control</t>
  </si>
  <si>
    <t>Planeación</t>
  </si>
  <si>
    <t>Segundo Requerimiento</t>
  </si>
  <si>
    <t>Recursos Financieros</t>
  </si>
  <si>
    <t>Contratos</t>
  </si>
  <si>
    <t>despacho superintendente</t>
  </si>
  <si>
    <t>Sistemas</t>
  </si>
  <si>
    <t>Atención al Usuario</t>
  </si>
  <si>
    <t>Inspecciones</t>
  </si>
  <si>
    <t>Quejas</t>
  </si>
  <si>
    <t>Control interno</t>
  </si>
  <si>
    <t>Permisos De Estado</t>
  </si>
  <si>
    <t>EXPEDIENTE / RADICADO DOCUMENTO ENTRANTE</t>
  </si>
  <si>
    <t>No. MEMORANDO y/o DOCUMENTO ESIGNA</t>
  </si>
  <si>
    <t>FECHA DE RADICADO</t>
  </si>
  <si>
    <t>FECHA DE VENCIMIENTO</t>
  </si>
  <si>
    <t>DIAS HABILES PARA VENCER</t>
  </si>
  <si>
    <t>RESPUESTA SI/NO</t>
  </si>
  <si>
    <t>RADICADO RESPUESTA</t>
  </si>
  <si>
    <t>FECHA RADICADO RESPUESTA</t>
  </si>
  <si>
    <t>ABOGADOENCARGADO</t>
  </si>
  <si>
    <t>CLASE</t>
  </si>
  <si>
    <t>INVESTIGADO</t>
  </si>
  <si>
    <t>Auto</t>
  </si>
  <si>
    <t xml:space="preserve"> Ciclo de vida</t>
  </si>
  <si>
    <t xml:space="preserve"> Fecha</t>
  </si>
  <si>
    <t>Clase de citación</t>
  </si>
  <si>
    <t>Fecha constancia entrega citación</t>
  </si>
  <si>
    <t>Fecha desfijacion</t>
  </si>
  <si>
    <t>NOTIFICACION ELECTRONICA</t>
  </si>
  <si>
    <t>NOTIFICACION DIRECCION FISCAL</t>
  </si>
  <si>
    <t>COMUNICACIÓN</t>
  </si>
  <si>
    <t>AUTO TERMINACIÓN Y ARCHIVO</t>
  </si>
  <si>
    <t>AUTO DE CIERRE DE LA INVESTIGACION ART 220</t>
  </si>
  <si>
    <t>NOTIFIACION EDICTO</t>
  </si>
  <si>
    <t>AUTO INDAGACION</t>
  </si>
  <si>
    <t>AUTO DE ARCHIVO</t>
  </si>
  <si>
    <t>NOTIFICACION PERSONAL</t>
  </si>
  <si>
    <t>AUTO CADUCIDAD</t>
  </si>
  <si>
    <t>COMUNICACION ELECTRONICA</t>
  </si>
  <si>
    <t>COMUNICACION DIRECCION FISCAL</t>
  </si>
  <si>
    <t>AUTO ORDENA PRORROGA DEL TÉRMINO DE LA ETAPA DE INVESTIGACIÓN</t>
  </si>
  <si>
    <t>NOTIFICACION ESTADO</t>
  </si>
  <si>
    <t>AUTO DE CONEXIDAD Y ACUMULACION</t>
  </si>
  <si>
    <t>AUTO DE PRESCRIPCION</t>
  </si>
  <si>
    <t>AUTO DE DESVINCULACION</t>
  </si>
  <si>
    <t>CITACION ELECTRONICA</t>
  </si>
  <si>
    <t>CITACION PERSONAL</t>
  </si>
  <si>
    <t xml:space="preserve">AUTO PLIEGO DE CARGOS </t>
  </si>
  <si>
    <t>CITACION DIRECCION FISICA</t>
  </si>
  <si>
    <t>SOLICITUD PRUEBAS</t>
  </si>
  <si>
    <t>FESTIVOS COLOMBIA</t>
  </si>
  <si>
    <t>DIAS HABILES</t>
  </si>
  <si>
    <t>ESTADOS</t>
  </si>
  <si>
    <t>ABOGADOS</t>
  </si>
  <si>
    <t>DEPENDENCIAS</t>
  </si>
  <si>
    <t>PROCEDENCIA</t>
  </si>
  <si>
    <t>tipo de conducta</t>
  </si>
  <si>
    <t>TIPO</t>
  </si>
  <si>
    <t>CARLOS EDUARDO PINEDA SALAMANCA</t>
  </si>
  <si>
    <t>NOTIFICACIÓN</t>
  </si>
  <si>
    <t>SANDRA CECILIA GIRALDO MARTINEZ</t>
  </si>
  <si>
    <t>PROHIBICIÓN RESPECTO A LAS CONDUCTAS QUE PUDIEREN CONSIDERAR INTERVENCIÓN EN POLÍTICA POR PARTE DE LOS SERVIDORES PÚBLICOS.</t>
  </si>
  <si>
    <t>REMITIDO A JUZGAMIENTO</t>
  </si>
  <si>
    <t>FALLO DE PRIMERA INSTANCIA</t>
  </si>
  <si>
    <t>PRESCRIPCIÓN*</t>
  </si>
  <si>
    <t>DIANA ESPERANZA DIAZ BARRAGAN</t>
  </si>
  <si>
    <t>NO EXISTE EXPEDIENTE FISICO</t>
  </si>
  <si>
    <t>REMITIDO A JURÍDICA</t>
  </si>
  <si>
    <t>AVOCA CONOCIMIENTO</t>
  </si>
  <si>
    <t>NO DECRETA LA PRESCRIPCIÓN</t>
  </si>
  <si>
    <t>xxx-AÑO</t>
  </si>
  <si>
    <t>2017310000XXX</t>
  </si>
  <si>
    <t>MARTHA STELLA VARGAS</t>
  </si>
  <si>
    <t>NOMBRE(S)  APELLIDO(S)</t>
  </si>
  <si>
    <t xml:space="preserve">AUTO 20233400004318 - AUTO PRORROGA TÉRMINO INVESTIGACIÓN DISCIPLINARIA Y ORDENA PRUEBAS ADICIONALES Prorrogar el término de la investigación disciplinaria hasta por tres meses más </t>
  </si>
  <si>
    <t>xxx/20xx/san</t>
  </si>
  <si>
    <t>20246xxxxxxx</t>
  </si>
  <si>
    <t>xxxx/20xx/AUTO</t>
  </si>
  <si>
    <t>xxxx/20xx/MEMO</t>
  </si>
  <si>
    <t>xxx/20xx/MEMO</t>
  </si>
  <si>
    <t>20213xxxxxxxxxxx</t>
  </si>
  <si>
    <t>2019xxxxxxxxxxxx</t>
  </si>
  <si>
    <t>2021xxxxxxxxxxx</t>
  </si>
  <si>
    <t>xxxxx/20xx/PQRS</t>
  </si>
  <si>
    <t>xxx/20xx/PQRS
E-2023-496905</t>
  </si>
  <si>
    <t>E-20xx-xxxxx</t>
  </si>
  <si>
    <t>2023xxxxx</t>
  </si>
  <si>
    <t>NOMBRE Y APELLIDO</t>
  </si>
  <si>
    <t>XXXX/20XX/AUTO</t>
  </si>
  <si>
    <t>202xxxxxx</t>
  </si>
  <si>
    <t>TITULO</t>
  </si>
  <si>
    <t>DESCRIPCIÓN</t>
  </si>
  <si>
    <t>Se selecciona de la lista despegable conforme al Artículo 86 Oficiosidad y preferencia Ley 1952 de 2019</t>
  </si>
  <si>
    <t>Número de radicado de la queja del particular y/o informe de servidor público (memorando u oficio)</t>
  </si>
  <si>
    <t>Nombre del órgano administrativo que da traslado de la queja o informe, a la Supervigilancia por ser de su competencia</t>
  </si>
  <si>
    <t>Fecha en formato dd/mm/aaaa correspondiente al ingreso de la queja del particular y/o informe de servidor público al Grupo de CID</t>
  </si>
  <si>
    <t>Nombre completo en mayúscula sostenida del quejoso o informante</t>
  </si>
  <si>
    <t>Nombre completo en mayúscula sostenida del abogado del GCID a quien le fue asignado el expediente, lista despegable</t>
  </si>
  <si>
    <t>Fecha en formato dd/mm/aaaa de los hechos que dan inicio a la investigación disciplinaria, la cual es informada por el abogado asignado al expediente</t>
  </si>
  <si>
    <t>VENCIMIENTO DE ACCIÓN DISCIPLINARIA (+152 D covid si procede)</t>
  </si>
  <si>
    <t>Fecha en formato dd/mm/aaaa del vencimiento de la acción disciplinaria, la cual es informada por el abogado asignado al expediente</t>
  </si>
  <si>
    <t xml:space="preserve">Auto inhibitorio proyectado por abogado encargado </t>
  </si>
  <si>
    <t>ciclo de vida del auto inhibitorio proyectado por abogado encargado</t>
  </si>
  <si>
    <t>Fecha en formato dd/mm/aaaa  de la firma del auto proyectado por abogado encargado</t>
  </si>
  <si>
    <t xml:space="preserve">desplegable que nos indica si se han solicitado pruebas a las distintas dependencias </t>
  </si>
  <si>
    <t xml:space="preserve">Auto comisorio donde se entrega el expediente a un nuevo abogado para continuar con el proceso </t>
  </si>
  <si>
    <t xml:space="preserve">ciclo de vida del auto comisorio </t>
  </si>
  <si>
    <t xml:space="preserve">Fecha en formato dd/mm/aaaa  de la firma del auto </t>
  </si>
  <si>
    <t>ciclo de vida del auto proyectado por abogado encargado</t>
  </si>
  <si>
    <t>VENCIMIENYTO TRASLADO DE ALEGATOS</t>
  </si>
  <si>
    <t>RECURSO DE REPOSICIÓN CONTRA LA QUE DESIDE SOBRE LA SOLICITUD DE NULIDAD ART 27 LEY 2094</t>
  </si>
  <si>
    <t>Número asignado al expediente en el GCID. Se debe ingresar respetando la nomenclatura ###-AAAA donde ### se refiere a los tres dígitos que conforman el número de expediente y AAAA son los cuatro dígitos del año en el cual fue radicado</t>
  </si>
  <si>
    <t>Fecha en formato dd/mm/aaaa correspondiente al radicado de la queja del particular y/o informe de servidor público (memorando u oficio). Tiene control para impedir que se ingresen datos erróneos.</t>
  </si>
  <si>
    <t>Investigación Disciplinaria</t>
  </si>
  <si>
    <t>Respuesta Radicado</t>
  </si>
  <si>
    <t>Respuesta Fecha</t>
  </si>
  <si>
    <t xml:space="preserve">Radicado Citación </t>
  </si>
  <si>
    <t>Fecha vencimiento citación</t>
  </si>
  <si>
    <t xml:space="preserve">Días vencimiento </t>
  </si>
  <si>
    <t>Se presento a citación</t>
  </si>
  <si>
    <t>Notificación por estado Y/O edicto</t>
  </si>
  <si>
    <t>Fecha de fijación</t>
  </si>
  <si>
    <t xml:space="preserve">Auto de indagación previa  proyectado por abogado encargado </t>
  </si>
  <si>
    <t>ciclo de vida del auto indagación previa proyectado por abogado encargado</t>
  </si>
  <si>
    <t>averiguación del responsable de los hechos</t>
  </si>
  <si>
    <t>Auto de pruebas adicionales inicialmente incluidas en el resuelve de la  indagación previa</t>
  </si>
  <si>
    <t>Auto de terminación y archivo según lo establecido en el articulo 90</t>
  </si>
  <si>
    <t>ciclo de vida del auto de terminación y archivo</t>
  </si>
  <si>
    <t>Fecha en formato dd/mm/aaaa de firma del auto de terminación ya archivo</t>
  </si>
  <si>
    <t xml:space="preserve">Ultima actuación del expediente </t>
  </si>
  <si>
    <t>fecha de firma de la ultima actuación del expediente</t>
  </si>
  <si>
    <t>Serie de números consecutivos = n + 1 donde n es cualquier número entero</t>
  </si>
  <si>
    <t>Jurídica</t>
  </si>
  <si>
    <t>Gestión documental</t>
  </si>
  <si>
    <t>Recursos Físicos</t>
  </si>
  <si>
    <t>Delegatura de la operación</t>
  </si>
  <si>
    <t>Consultoría y capacitación</t>
  </si>
  <si>
    <t>Esquemas de autoprotección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</si>
</sst>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sz val="9"/>
      <color theme="1"/>
      <name val="Calibri"/>
      <family val="2"/>
      <scheme val="minor"/>
    </font>
    <font>
      <sz val="10"/>
      <name val="Montserrat"/>
    </font>
    <font>
      <b/>
      <sz val="10"/>
      <color theme="0"/>
      <name val="Montserrat"/>
    </font>
    <font>
      <sz val="10"/>
      <name val="Verdana"/>
      <family val="2"/>
    </font>
    <font>
      <sz val="10"/>
      <color theme="1"/>
      <name val="Montserrat"/>
    </font>
    <font>
      <sz val="10"/>
      <color theme="1"/>
      <name val="Verdana"/>
      <family val="2"/>
    </font>
    <font>
      <b/>
      <sz val="10"/>
      <color theme="0"/>
      <name val="Verdana"/>
      <family val="2"/>
    </font>
    <font>
      <sz val="9"/>
      <color theme="1"/>
      <name val="Verdana"/>
      <family val="2"/>
    </font>
    <font>
      <sz val="10"/>
      <name val="Verdana"/>
      <family val="2"/>
    </font>
    <font>
      <sz val="9"/>
      <color indexed="81"/>
      <name val="Tahoma"/>
      <family val="2"/>
    </font>
    <font>
      <b/>
      <sz val="9"/>
      <color indexed="81"/>
      <name val="Tahoma"/>
      <family val="2"/>
    </font>
    <font>
      <sz val="11"/>
      <name val="Verdana"/>
      <family val="2"/>
    </font>
    <font>
      <b/>
      <sz val="10"/>
      <color theme="1"/>
      <name val="Verdana"/>
      <family val="2"/>
    </font>
    <font>
      <sz val="10"/>
      <color rgb="FF040C28"/>
      <name val="Verdana"/>
      <family val="2"/>
    </font>
    <font>
      <sz val="10"/>
      <color rgb="FF000000"/>
      <name val="Verdana"/>
      <family val="2"/>
    </font>
    <font>
      <sz val="10"/>
      <color rgb="FF444444"/>
      <name val="Verdana"/>
      <family val="2"/>
    </font>
    <font>
      <sz val="9"/>
      <name val="Verdana"/>
      <family val="2"/>
    </font>
    <font>
      <sz val="9"/>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3C86B3"/>
        <bgColor rgb="FF16365C"/>
      </patternFill>
    </fill>
    <fill>
      <patternFill patternType="solid">
        <fgColor rgb="FF3C86B3"/>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horizontal="center"/>
    </xf>
    <xf numFmtId="0" fontId="3" fillId="2" borderId="0" xfId="0" applyFont="1" applyFill="1" applyAlignment="1">
      <alignment horizontal="center" vertical="center" wrapText="1"/>
    </xf>
    <xf numFmtId="0" fontId="7" fillId="3" borderId="4" xfId="0" applyFont="1" applyFill="1" applyBorder="1" applyAlignment="1">
      <alignment horizontal="center" vertical="center" wrapText="1"/>
    </xf>
    <xf numFmtId="1" fontId="7" fillId="3" borderId="4"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2" fontId="7" fillId="3" borderId="4" xfId="0" applyNumberFormat="1" applyFont="1" applyFill="1" applyBorder="1" applyAlignment="1">
      <alignment horizontal="center" vertical="center" wrapText="1"/>
    </xf>
    <xf numFmtId="0" fontId="5" fillId="0" borderId="6" xfId="0" applyFont="1" applyBorder="1" applyAlignment="1">
      <alignment horizontal="center" vertical="center"/>
    </xf>
    <xf numFmtId="1"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1"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2" fontId="8" fillId="0" borderId="0" xfId="0" applyNumberFormat="1" applyFont="1"/>
    <xf numFmtId="0" fontId="7"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0" fontId="6" fillId="0" borderId="0" xfId="0" applyFont="1"/>
    <xf numFmtId="14" fontId="6" fillId="0" borderId="0" xfId="0" applyNumberFormat="1" applyFont="1"/>
    <xf numFmtId="0" fontId="6" fillId="0" borderId="0" xfId="0" applyFont="1" applyAlignment="1">
      <alignment horizontal="center" vertical="center"/>
    </xf>
    <xf numFmtId="0" fontId="6" fillId="0" borderId="0" xfId="0" applyFont="1" applyAlignment="1">
      <alignment wrapText="1"/>
    </xf>
    <xf numFmtId="0" fontId="7" fillId="3" borderId="1" xfId="0"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0" borderId="0" xfId="0" applyFont="1" applyAlignment="1">
      <alignment horizontal="center" vertical="center"/>
    </xf>
    <xf numFmtId="1" fontId="9" fillId="0" borderId="0" xfId="0" applyNumberFormat="1" applyFont="1" applyAlignment="1">
      <alignment horizontal="center" vertical="center"/>
    </xf>
    <xf numFmtId="14" fontId="9" fillId="0" borderId="0" xfId="0" applyNumberFormat="1" applyFont="1" applyAlignment="1">
      <alignment horizontal="center" vertical="center"/>
    </xf>
    <xf numFmtId="164" fontId="9" fillId="0" borderId="0" xfId="0" applyNumberFormat="1"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2" fontId="9" fillId="0" borderId="0" xfId="0" applyNumberFormat="1" applyFont="1" applyAlignment="1">
      <alignment horizontal="center" vertical="center"/>
    </xf>
    <xf numFmtId="0" fontId="9" fillId="0" borderId="0" xfId="0" applyFont="1" applyAlignment="1">
      <alignment horizontal="left" vertical="center" wrapText="1"/>
    </xf>
    <xf numFmtId="0" fontId="4" fillId="0" borderId="0" xfId="0" applyFont="1"/>
    <xf numFmtId="2"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wrapText="1"/>
    </xf>
    <xf numFmtId="2" fontId="4" fillId="0" borderId="0" xfId="0" applyNumberFormat="1" applyFont="1" applyAlignment="1">
      <alignment horizontal="center" vertical="center"/>
    </xf>
    <xf numFmtId="0" fontId="4" fillId="0" borderId="0" xfId="0" applyFont="1" applyAlignment="1">
      <alignment horizontal="center" vertical="center"/>
    </xf>
    <xf numFmtId="1" fontId="4" fillId="0" borderId="2"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0" fontId="6" fillId="0" borderId="0" xfId="0" applyFont="1" applyAlignment="1">
      <alignment horizontal="left" vertical="top" wrapText="1"/>
    </xf>
    <xf numFmtId="0" fontId="7" fillId="4" borderId="4" xfId="0" applyFont="1" applyFill="1" applyBorder="1" applyAlignment="1">
      <alignment horizontal="center" vertical="center" wrapText="1"/>
    </xf>
    <xf numFmtId="0" fontId="13" fillId="0" borderId="4" xfId="0" applyFont="1" applyBorder="1" applyAlignment="1">
      <alignment horizontal="left" vertical="center" wrapText="1"/>
    </xf>
    <xf numFmtId="0" fontId="14" fillId="0" borderId="4" xfId="0" applyFont="1" applyBorder="1" applyAlignment="1">
      <alignment horizontal="left" vertical="center" wrapText="1"/>
    </xf>
    <xf numFmtId="0" fontId="6" fillId="0" borderId="4" xfId="0" applyFont="1" applyBorder="1" applyAlignment="1">
      <alignment horizontal="left" vertical="center" wrapText="1"/>
    </xf>
    <xf numFmtId="0" fontId="15" fillId="0" borderId="4" xfId="0" applyFont="1" applyBorder="1" applyAlignment="1">
      <alignment horizontal="left" vertical="center" wrapText="1"/>
    </xf>
    <xf numFmtId="0" fontId="7" fillId="4" borderId="1" xfId="0" applyFont="1" applyFill="1" applyBorder="1" applyAlignment="1">
      <alignment wrapText="1"/>
    </xf>
    <xf numFmtId="0" fontId="7" fillId="4" borderId="4" xfId="0" applyFont="1" applyFill="1" applyBorder="1" applyAlignment="1">
      <alignment wrapText="1"/>
    </xf>
    <xf numFmtId="0" fontId="6" fillId="0" borderId="1" xfId="0" applyFont="1" applyBorder="1" applyAlignment="1">
      <alignment wrapText="1"/>
    </xf>
    <xf numFmtId="0" fontId="6" fillId="0" borderId="4" xfId="0" applyFont="1" applyBorder="1" applyAlignment="1">
      <alignment wrapText="1"/>
    </xf>
    <xf numFmtId="0" fontId="6" fillId="2" borderId="4" xfId="0" applyFont="1" applyFill="1" applyBorder="1" applyAlignment="1">
      <alignment vertical="center" wrapText="1"/>
    </xf>
    <xf numFmtId="0" fontId="16" fillId="0" borderId="1" xfId="0" applyFont="1" applyBorder="1" applyAlignment="1">
      <alignment wrapText="1"/>
    </xf>
    <xf numFmtId="0" fontId="4" fillId="0" borderId="4" xfId="0" applyFont="1" applyBorder="1" applyAlignment="1">
      <alignment vertical="center" wrapText="1"/>
    </xf>
    <xf numFmtId="0" fontId="15" fillId="0" borderId="4" xfId="0" applyFont="1" applyBorder="1" applyAlignment="1">
      <alignment wrapText="1"/>
    </xf>
    <xf numFmtId="0" fontId="4" fillId="0" borderId="4" xfId="0" applyFont="1" applyBorder="1" applyAlignment="1">
      <alignment horizontal="left" vertical="center" wrapText="1"/>
    </xf>
    <xf numFmtId="0" fontId="7" fillId="4" borderId="1" xfId="0" applyFont="1" applyFill="1" applyBorder="1" applyAlignment="1">
      <alignment horizontal="left" wrapText="1"/>
    </xf>
    <xf numFmtId="14" fontId="15" fillId="0" borderId="1" xfId="0" applyNumberFormat="1" applyFont="1" applyBorder="1" applyAlignment="1">
      <alignment horizontal="left" wrapText="1"/>
    </xf>
    <xf numFmtId="0" fontId="6" fillId="0" borderId="0" xfId="0" applyFont="1" applyAlignment="1">
      <alignment horizontal="left" wrapText="1"/>
    </xf>
    <xf numFmtId="0" fontId="7" fillId="4" borderId="2" xfId="0" applyFont="1" applyFill="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7" fillId="4" borderId="1" xfId="0" applyFont="1" applyFill="1" applyBorder="1" applyAlignment="1">
      <alignment horizontal="center" wrapText="1"/>
    </xf>
    <xf numFmtId="0" fontId="6" fillId="0" borderId="1" xfId="0" applyFont="1" applyBorder="1" applyAlignment="1">
      <alignment horizont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 fontId="4"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xf>
    <xf numFmtId="1" fontId="4" fillId="0" borderId="4" xfId="0" applyNumberFormat="1" applyFont="1" applyBorder="1" applyAlignment="1">
      <alignment horizontal="center" vertical="center"/>
    </xf>
    <xf numFmtId="2" fontId="4" fillId="0" borderId="4" xfId="0" applyNumberFormat="1"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164" fontId="4" fillId="0" borderId="4" xfId="0" applyNumberFormat="1" applyFont="1" applyBorder="1" applyAlignment="1">
      <alignment horizontal="center" vertical="center"/>
    </xf>
    <xf numFmtId="1" fontId="4" fillId="0" borderId="0" xfId="0" applyNumberFormat="1" applyFont="1" applyAlignment="1">
      <alignment horizontal="center" vertical="center"/>
    </xf>
    <xf numFmtId="14" fontId="4" fillId="0" borderId="0" xfId="0" applyNumberFormat="1" applyFont="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left" vertical="center" wrapText="1"/>
    </xf>
    <xf numFmtId="1" fontId="17" fillId="0" borderId="1" xfId="0" applyNumberFormat="1" applyFont="1" applyBorder="1" applyAlignment="1">
      <alignment horizontal="center" vertical="center"/>
    </xf>
    <xf numFmtId="0" fontId="18" fillId="0" borderId="0" xfId="0" applyFont="1"/>
    <xf numFmtId="2" fontId="17" fillId="0" borderId="0" xfId="0" applyNumberFormat="1" applyFont="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9" fillId="0" borderId="0" xfId="0" applyFont="1"/>
    <xf numFmtId="0" fontId="4" fillId="0" borderId="1" xfId="0" applyFont="1" applyBorder="1"/>
    <xf numFmtId="14" fontId="4" fillId="0" borderId="1" xfId="0" applyNumberFormat="1" applyFont="1" applyBorder="1" applyAlignment="1">
      <alignment horizontal="center" vertical="center"/>
    </xf>
    <xf numFmtId="0" fontId="4" fillId="0" borderId="5" xfId="0" applyFont="1" applyBorder="1" applyAlignment="1">
      <alignment horizontal="center" vertical="center"/>
    </xf>
    <xf numFmtId="14" fontId="4" fillId="0" borderId="0" xfId="0" applyNumberFormat="1" applyFont="1"/>
    <xf numFmtId="0" fontId="4" fillId="0" borderId="0" xfId="0" applyFont="1" applyAlignment="1">
      <alignment wrapText="1"/>
    </xf>
  </cellXfs>
  <cellStyles count="1">
    <cellStyle name="Normal" xfId="0" builtinId="0"/>
  </cellStyles>
  <dxfs count="21">
    <dxf>
      <font>
        <u val="none"/>
        <color theme="0"/>
      </font>
      <fill>
        <patternFill patternType="solid">
          <fgColor theme="0"/>
          <bgColor theme="0"/>
        </patternFill>
      </fill>
      <border>
        <vertical/>
        <horizontal/>
      </border>
    </dxf>
    <dxf>
      <font>
        <u val="none"/>
        <color theme="0"/>
      </font>
      <fill>
        <patternFill patternType="solid">
          <fgColor theme="0"/>
          <bgColor theme="0"/>
        </patternFill>
      </fill>
      <border>
        <vertical/>
        <horizontal/>
      </border>
    </dxf>
    <dxf>
      <font>
        <u val="none"/>
        <color theme="0"/>
      </font>
      <fill>
        <patternFill patternType="solid">
          <fgColor theme="0"/>
          <bgColor theme="0"/>
        </patternFill>
      </fill>
      <border>
        <vertical/>
        <horizontal/>
      </border>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0"/>
      </font>
    </dxf>
    <dxf>
      <font>
        <color rgb="FF9C0006"/>
      </font>
      <fill>
        <patternFill>
          <bgColor rgb="FFFFC7CE"/>
        </patternFill>
      </fill>
    </dxf>
    <dxf>
      <font>
        <color rgb="FF9C0006"/>
      </font>
      <fill>
        <patternFill>
          <bgColor rgb="FFFFC7CE"/>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C86B3"/>
      <color rgb="FFD5AAF0"/>
      <color rgb="FF8142A8"/>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Filtro_Expediente" id="{4768768F-8D63-4FCE-A737-34070DA4CE70}"/>
  <namedSheetView name="Ver1" id="{34C01D9E-9443-4CE5-8E41-731B65800AD6}"/>
  <namedSheetView name="Ver2" id="{1AF59BFE-30CC-4E37-8477-8D8885CC181B}"/>
  <namedSheetView name="Ver3" id="{D5C29E6A-6F87-44B0-A3B0-8BD1B0FEBDA6}"/>
  <namedSheetView name="Ver4" id="{5BF896BF-C994-48E6-B90F-BE0B45F45E4F}"/>
  <namedSheetView name="Ver5" id="{5EE5C482-3EFA-4DFE-8982-19E3A36045ED}"/>
  <namedSheetView name="Ver6" id="{810618BC-3E08-46B1-AD9B-816E0FCB375A}"/>
  <namedSheetView name="Ver7" id="{250CC162-5F26-4BEF-B42B-FE148C738B42}"/>
  <namedSheetView name="Ver8" id="{8013A74E-5B16-4F6E-9500-283522A2029C}"/>
  <namedSheetView name="Ver9" id="{1ED06F7B-FEC9-4D70-A526-A3F02FABD227}"/>
  <namedSheetView name="Ver10" id="{29333E7A-49CA-46AF-88DA-814E664012D0}"/>
  <namedSheetView name="Ver11" id="{B78922F7-8BF6-4F0F-8521-9B01063851F1}"/>
  <namedSheetView name="Vista 1" id="{04E84ECF-78F1-49B4-8B06-0DBC530BFF4D}"/>
  <namedSheetView name="Vista 2" id="{F2D11ABE-707C-4016-A547-7921A5B980B5}"/>
  <namedSheetView name="Vista 3" id="{A4A7C839-E3D3-4AF9-A771-BED3884CC562}"/>
  <namedSheetView name="Vista 4" id="{C8F6C697-E7C0-4D50-B5A9-3CFD6C96F2A7}"/>
  <namedSheetView name="Vista 5" id="{E658C15C-FDE6-4FB2-AF80-8489C0E58C51}"/>
  <namedSheetView name="Vista 6" id="{D321402E-FD04-4828-BDA9-1ACCEE289372}"/>
  <namedSheetView name="Vista 7" id="{B5F5F0CE-6A07-41DA-A11E-F751957538C6}"/>
  <namedSheetView name="Vista 8" id="{E0E4D191-B3D8-4A2F-AE3C-E0320AF5DE52}"/>
  <namedSheetView name="Vista 9" id="{3DD0E998-EED3-47C3-8771-287FA7ECB92B}"/>
  <namedSheetView name="Vista 10" id="{24E1D4CD-CF49-4AAD-B524-E971639C7238}"/>
  <namedSheetView name="Vista 11" id="{B15ACD76-E7C2-4C29-849A-47FDBE99ADB9}"/>
  <namedSheetView name="Vista 12" id="{79CDA28B-D51A-4400-86BF-C94808C2C65C}"/>
  <namedSheetView name="Vista 13" id="{D10418BA-3DA2-4A34-B9AE-A6FA272587F0}"/>
  <namedSheetView name="Vista 14" id="{2D1101A4-F50B-4A79-904C-4F96104B89BD}"/>
  <namedSheetView name="Vista 15" id="{D282AA3B-695F-4316-96B0-D2341DB4C639}"/>
  <namedSheetView name="Vista 16" id="{99A39F05-7EBF-4D56-81AA-73B445847EB9}"/>
  <namedSheetView name="Vista 17" id="{A6F71730-75D3-496A-A87E-CD916A541FE5}"/>
  <namedSheetView name="Vista 18" id="{AD1DF75B-DD42-4EEF-AA57-FEF363714709}"/>
  <namedSheetView name="Vista 19" id="{D148730D-2696-4096-9522-5D63B09CA61B}"/>
  <namedSheetView name="Vista 20" id="{13585557-FCEF-42A4-9592-7084AAFE15F8}"/>
  <namedSheetView name="Vista 21" id="{70C264CE-B02A-489E-98E9-594393595213}"/>
  <namedSheetView name="Vista 22" id="{DFB793C0-665D-4C75-8597-92E607F84CF7}"/>
  <namedSheetView name="Vista 23" id="{94CDA747-AEFF-4AD3-892C-A4CA42CF4E53}"/>
  <namedSheetView name="Vista 24" id="{F84B601D-2C00-4E3A-90D3-DAA966170E06}"/>
  <namedSheetView name="Vista 25" id="{2D10F7C1-E1C5-4FD7-AAE6-5998DCA78C2A}"/>
  <namedSheetView name="Vista 26" id="{E998A934-214C-4808-8299-CE734D70D740}"/>
  <namedSheetView name="Vista 27" id="{F32653BC-6F14-4DB8-B13D-DCE2C54FDD7C}"/>
  <namedSheetView name="Vista 28" id="{793D4AE6-3C6E-4254-8668-69FE205954FC}"/>
  <namedSheetView name="Vista 29" id="{A8DDECFD-9281-4957-B65F-BDB4ED835B8C}"/>
  <namedSheetView name="Vista 30" id="{60A82E48-D7D5-4C14-8BD4-35FB2B5E7230}"/>
  <namedSheetView name="Vista 31" id="{7E8559FC-9CF6-4CFD-A082-A883E95B1743}"/>
  <namedSheetView name="Vista 32" id="{68BBF933-347A-4F14-B8D3-D9100FDFEEC7}"/>
  <namedSheetView name="Vista 33" id="{DAC933B2-06BB-457F-BD7B-1BED58BFF57E}"/>
  <namedSheetView name="Vista 34" id="{9467F86A-B6C4-4247-A95B-5CC0482BCE52}"/>
  <namedSheetView name="Vista 35" id="{2A358FB9-A120-40C5-9AF9-61D61128C3D3}"/>
  <namedSheetView name="Vista 36" id="{51A137AC-E17F-416A-AE8B-80EA3332C23A}"/>
  <namedSheetView name="Vista 37" id="{5067BEE0-9077-446A-A058-EE3E8EBA73AD}"/>
  <namedSheetView name="Vista 38" id="{E3E8C258-06CF-4FF4-81A1-59CB5D9F9FDD}"/>
  <namedSheetView name="Vista 39" id="{20925973-83E9-44FA-AAC9-26C6493EDD7C}"/>
  <namedSheetView name="Vista 40" id="{8C4DC851-E3F5-463E-A047-FDA8455EEB7B}"/>
  <namedSheetView name="Vista 41" id="{FCC08A8C-F999-4103-A31F-9F1C0E1B6B28}"/>
  <namedSheetView name="Vista 42" id="{F8F43A32-26E8-40DD-AD0F-FCE27CF7F710}"/>
  <namedSheetView name="Vista 43" id="{0C563930-FC12-4962-92A7-D5E461740E19}"/>
  <namedSheetView name="Vista 44" id="{F2B99883-A956-4872-B2C4-5C4EF58EE035}"/>
  <namedSheetView name="Vista 45" id="{A27EC6A7-BF09-413B-9073-A5EF83D1C968}"/>
  <namedSheetView name="Vista 46" id="{7A3CB32B-6FAC-4113-972F-D5B713DE5EC7}"/>
  <namedSheetView name="Vista 47" id="{5A2DAD42-596B-4239-BF77-97C79EDBB951}"/>
  <namedSheetView name="Vista 48" id="{46CC0F34-D2A6-4A8D-B32E-F92345BD6C12}"/>
  <namedSheetView name="Vista 49" id="{7D3C6F9A-BAB9-4F7B-A771-A2603A55FC18}"/>
  <namedSheetView name="Vista 50" id="{46874B05-5A6B-4151-B38F-E54B3878327F}"/>
  <namedSheetView name="Vista 51" id="{C6443359-1382-4A52-B696-030B2246C110}"/>
  <namedSheetView name="Vista 52" id="{E8BC1595-1AE0-4613-BAFD-0307C8C510B6}"/>
  <namedSheetView name="Vista 53" id="{4669C067-E262-4C70-BA68-BA418A7E62DD}"/>
  <namedSheetView name="Vista 54" id="{4700E5DC-2D2D-430D-9DBD-D354097F4080}"/>
  <namedSheetView name="Vista 55" id="{8656013D-50CA-4AB3-9BCF-BCC3DC45D20C}"/>
  <namedSheetView name="Vista 56" id="{6284F413-6009-49F7-93F1-81EDB6637753}"/>
</namedSheetViews>
</file>

<file path=xl/persons/person.xml><?xml version="1.0" encoding="utf-8"?>
<personList xmlns="http://schemas.microsoft.com/office/spreadsheetml/2018/threadedcomments" xmlns:x="http://schemas.openxmlformats.org/spreadsheetml/2006/main">
  <person displayName="Juan Felipe Uruena Higuita" id="{0A74E8CE-7480-4FC8-A4A0-2A8F27774B7C}" userId="S::juruena@supervigilancia.gov.co::daadea56-052c-43d7-ad69-d051dd5b1d6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 dT="2023-03-13T21:31:29.16" personId="{0A74E8CE-7480-4FC8-A4A0-2A8F27774B7C}" id="{2ABA4524-6061-4ED8-91E6-BD36A692DC67}">
    <text>AUTO DONDE SE ASIGNA EXPEDIENTE A NUEVO ABOGADO</text>
  </threadedComment>
  <threadedComment ref="AB1" dT="2023-03-13T18:51:30.37" personId="{0A74E8CE-7480-4FC8-A4A0-2A8F27774B7C}" id="{FBA0C3B7-898B-4141-AAB9-2BD96DC1F230}">
    <text>AUTO QUE DECLARA NUEVAS PRUEBAS A LAS INICIALMENTE SOLICITADAS EN LA INDAGACION PREVIA</text>
  </threadedComment>
  <threadedComment ref="AL1" dT="2023-03-13T18:46:50.70" personId="{0A74E8CE-7480-4FC8-A4A0-2A8F27774B7C}" id="{879E9B41-E63A-4112-A71A-380E08EA9239}">
    <text>PERSONA O PERSONAS INVESTIGADAS</text>
  </threadedComment>
  <threadedComment ref="AM1" dT="2023-03-13T18:49:18.65" personId="{0A74E8CE-7480-4FC8-A4A0-2A8F27774B7C}" id="{1D9D82E2-F330-4F80-824A-E6C5FE5270EE}">
    <text>AUTO QUE ADICIONA NUEVOS INVESTIGADOS POSTERIOR AL AUTO DE INVESTIGACION DICIPLINARIA</text>
  </threadedComment>
  <threadedComment ref="BI1" dT="2023-03-13T18:43:47.35" personId="{0A74E8CE-7480-4FC8-A4A0-2A8F27774B7C}" id="{E977B9C4-5B6C-44C5-8C21-238ABAFE8786}">
    <text>FECHA NOTIFICACIÓN CIERRE DE LA INV. + 10 DIAS HABILES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3"/>
  <sheetViews>
    <sheetView view="pageLayout" topLeftCell="B1" zoomScale="90" zoomScaleNormal="100" zoomScalePageLayoutView="90" workbookViewId="0">
      <selection activeCell="A90" sqref="A90"/>
    </sheetView>
  </sheetViews>
  <sheetFormatPr baseColWidth="10" defaultRowHeight="12.6" x14ac:dyDescent="0.2"/>
  <cols>
    <col min="1" max="1" width="64.5546875" style="42" customWidth="1"/>
    <col min="2" max="2" width="105" style="42" bestFit="1" customWidth="1"/>
    <col min="3" max="256" width="11.44140625" style="22"/>
    <col min="257" max="257" width="64.5546875" style="22" customWidth="1"/>
    <col min="258" max="258" width="105" style="22" bestFit="1" customWidth="1"/>
    <col min="259" max="512" width="11.44140625" style="22"/>
    <col min="513" max="513" width="64.5546875" style="22" customWidth="1"/>
    <col min="514" max="514" width="105" style="22" bestFit="1" customWidth="1"/>
    <col min="515" max="768" width="11.44140625" style="22"/>
    <col min="769" max="769" width="64.5546875" style="22" customWidth="1"/>
    <col min="770" max="770" width="105" style="22" bestFit="1" customWidth="1"/>
    <col min="771" max="1024" width="11.44140625" style="22"/>
    <col min="1025" max="1025" width="64.5546875" style="22" customWidth="1"/>
    <col min="1026" max="1026" width="105" style="22" bestFit="1" customWidth="1"/>
    <col min="1027" max="1280" width="11.44140625" style="22"/>
    <col min="1281" max="1281" width="64.5546875" style="22" customWidth="1"/>
    <col min="1282" max="1282" width="105" style="22" bestFit="1" customWidth="1"/>
    <col min="1283" max="1536" width="11.44140625" style="22"/>
    <col min="1537" max="1537" width="64.5546875" style="22" customWidth="1"/>
    <col min="1538" max="1538" width="105" style="22" bestFit="1" customWidth="1"/>
    <col min="1539" max="1792" width="11.44140625" style="22"/>
    <col min="1793" max="1793" width="64.5546875" style="22" customWidth="1"/>
    <col min="1794" max="1794" width="105" style="22" bestFit="1" customWidth="1"/>
    <col min="1795" max="2048" width="11.44140625" style="22"/>
    <col min="2049" max="2049" width="64.5546875" style="22" customWidth="1"/>
    <col min="2050" max="2050" width="105" style="22" bestFit="1" customWidth="1"/>
    <col min="2051" max="2304" width="11.44140625" style="22"/>
    <col min="2305" max="2305" width="64.5546875" style="22" customWidth="1"/>
    <col min="2306" max="2306" width="105" style="22" bestFit="1" customWidth="1"/>
    <col min="2307" max="2560" width="11.44140625" style="22"/>
    <col min="2561" max="2561" width="64.5546875" style="22" customWidth="1"/>
    <col min="2562" max="2562" width="105" style="22" bestFit="1" customWidth="1"/>
    <col min="2563" max="2816" width="11.44140625" style="22"/>
    <col min="2817" max="2817" width="64.5546875" style="22" customWidth="1"/>
    <col min="2818" max="2818" width="105" style="22" bestFit="1" customWidth="1"/>
    <col min="2819" max="3072" width="11.44140625" style="22"/>
    <col min="3073" max="3073" width="64.5546875" style="22" customWidth="1"/>
    <col min="3074" max="3074" width="105" style="22" bestFit="1" customWidth="1"/>
    <col min="3075" max="3328" width="11.44140625" style="22"/>
    <col min="3329" max="3329" width="64.5546875" style="22" customWidth="1"/>
    <col min="3330" max="3330" width="105" style="22" bestFit="1" customWidth="1"/>
    <col min="3331" max="3584" width="11.44140625" style="22"/>
    <col min="3585" max="3585" width="64.5546875" style="22" customWidth="1"/>
    <col min="3586" max="3586" width="105" style="22" bestFit="1" customWidth="1"/>
    <col min="3587" max="3840" width="11.44140625" style="22"/>
    <col min="3841" max="3841" width="64.5546875" style="22" customWidth="1"/>
    <col min="3842" max="3842" width="105" style="22" bestFit="1" customWidth="1"/>
    <col min="3843" max="4096" width="11.44140625" style="22"/>
    <col min="4097" max="4097" width="64.5546875" style="22" customWidth="1"/>
    <col min="4098" max="4098" width="105" style="22" bestFit="1" customWidth="1"/>
    <col min="4099" max="4352" width="11.44140625" style="22"/>
    <col min="4353" max="4353" width="64.5546875" style="22" customWidth="1"/>
    <col min="4354" max="4354" width="105" style="22" bestFit="1" customWidth="1"/>
    <col min="4355" max="4608" width="11.44140625" style="22"/>
    <col min="4609" max="4609" width="64.5546875" style="22" customWidth="1"/>
    <col min="4610" max="4610" width="105" style="22" bestFit="1" customWidth="1"/>
    <col min="4611" max="4864" width="11.44140625" style="22"/>
    <col min="4865" max="4865" width="64.5546875" style="22" customWidth="1"/>
    <col min="4866" max="4866" width="105" style="22" bestFit="1" customWidth="1"/>
    <col min="4867" max="5120" width="11.44140625" style="22"/>
    <col min="5121" max="5121" width="64.5546875" style="22" customWidth="1"/>
    <col min="5122" max="5122" width="105" style="22" bestFit="1" customWidth="1"/>
    <col min="5123" max="5376" width="11.44140625" style="22"/>
    <col min="5377" max="5377" width="64.5546875" style="22" customWidth="1"/>
    <col min="5378" max="5378" width="105" style="22" bestFit="1" customWidth="1"/>
    <col min="5379" max="5632" width="11.44140625" style="22"/>
    <col min="5633" max="5633" width="64.5546875" style="22" customWidth="1"/>
    <col min="5634" max="5634" width="105" style="22" bestFit="1" customWidth="1"/>
    <col min="5635" max="5888" width="11.44140625" style="22"/>
    <col min="5889" max="5889" width="64.5546875" style="22" customWidth="1"/>
    <col min="5890" max="5890" width="105" style="22" bestFit="1" customWidth="1"/>
    <col min="5891" max="6144" width="11.44140625" style="22"/>
    <col min="6145" max="6145" width="64.5546875" style="22" customWidth="1"/>
    <col min="6146" max="6146" width="105" style="22" bestFit="1" customWidth="1"/>
    <col min="6147" max="6400" width="11.44140625" style="22"/>
    <col min="6401" max="6401" width="64.5546875" style="22" customWidth="1"/>
    <col min="6402" max="6402" width="105" style="22" bestFit="1" customWidth="1"/>
    <col min="6403" max="6656" width="11.44140625" style="22"/>
    <col min="6657" max="6657" width="64.5546875" style="22" customWidth="1"/>
    <col min="6658" max="6658" width="105" style="22" bestFit="1" customWidth="1"/>
    <col min="6659" max="6912" width="11.44140625" style="22"/>
    <col min="6913" max="6913" width="64.5546875" style="22" customWidth="1"/>
    <col min="6914" max="6914" width="105" style="22" bestFit="1" customWidth="1"/>
    <col min="6915" max="7168" width="11.44140625" style="22"/>
    <col min="7169" max="7169" width="64.5546875" style="22" customWidth="1"/>
    <col min="7170" max="7170" width="105" style="22" bestFit="1" customWidth="1"/>
    <col min="7171" max="7424" width="11.44140625" style="22"/>
    <col min="7425" max="7425" width="64.5546875" style="22" customWidth="1"/>
    <col min="7426" max="7426" width="105" style="22" bestFit="1" customWidth="1"/>
    <col min="7427" max="7680" width="11.44140625" style="22"/>
    <col min="7681" max="7681" width="64.5546875" style="22" customWidth="1"/>
    <col min="7682" max="7682" width="105" style="22" bestFit="1" customWidth="1"/>
    <col min="7683" max="7936" width="11.44140625" style="22"/>
    <col min="7937" max="7937" width="64.5546875" style="22" customWidth="1"/>
    <col min="7938" max="7938" width="105" style="22" bestFit="1" customWidth="1"/>
    <col min="7939" max="8192" width="11.44140625" style="22"/>
    <col min="8193" max="8193" width="64.5546875" style="22" customWidth="1"/>
    <col min="8194" max="8194" width="105" style="22" bestFit="1" customWidth="1"/>
    <col min="8195" max="8448" width="11.44140625" style="22"/>
    <col min="8449" max="8449" width="64.5546875" style="22" customWidth="1"/>
    <col min="8450" max="8450" width="105" style="22" bestFit="1" customWidth="1"/>
    <col min="8451" max="8704" width="11.44140625" style="22"/>
    <col min="8705" max="8705" width="64.5546875" style="22" customWidth="1"/>
    <col min="8706" max="8706" width="105" style="22" bestFit="1" customWidth="1"/>
    <col min="8707" max="8960" width="11.44140625" style="22"/>
    <col min="8961" max="8961" width="64.5546875" style="22" customWidth="1"/>
    <col min="8962" max="8962" width="105" style="22" bestFit="1" customWidth="1"/>
    <col min="8963" max="9216" width="11.44140625" style="22"/>
    <col min="9217" max="9217" width="64.5546875" style="22" customWidth="1"/>
    <col min="9218" max="9218" width="105" style="22" bestFit="1" customWidth="1"/>
    <col min="9219" max="9472" width="11.44140625" style="22"/>
    <col min="9473" max="9473" width="64.5546875" style="22" customWidth="1"/>
    <col min="9474" max="9474" width="105" style="22" bestFit="1" customWidth="1"/>
    <col min="9475" max="9728" width="11.44140625" style="22"/>
    <col min="9729" max="9729" width="64.5546875" style="22" customWidth="1"/>
    <col min="9730" max="9730" width="105" style="22" bestFit="1" customWidth="1"/>
    <col min="9731" max="9984" width="11.44140625" style="22"/>
    <col min="9985" max="9985" width="64.5546875" style="22" customWidth="1"/>
    <col min="9986" max="9986" width="105" style="22" bestFit="1" customWidth="1"/>
    <col min="9987" max="10240" width="11.44140625" style="22"/>
    <col min="10241" max="10241" width="64.5546875" style="22" customWidth="1"/>
    <col min="10242" max="10242" width="105" style="22" bestFit="1" customWidth="1"/>
    <col min="10243" max="10496" width="11.44140625" style="22"/>
    <col min="10497" max="10497" width="64.5546875" style="22" customWidth="1"/>
    <col min="10498" max="10498" width="105" style="22" bestFit="1" customWidth="1"/>
    <col min="10499" max="10752" width="11.44140625" style="22"/>
    <col min="10753" max="10753" width="64.5546875" style="22" customWidth="1"/>
    <col min="10754" max="10754" width="105" style="22" bestFit="1" customWidth="1"/>
    <col min="10755" max="11008" width="11.44140625" style="22"/>
    <col min="11009" max="11009" width="64.5546875" style="22" customWidth="1"/>
    <col min="11010" max="11010" width="105" style="22" bestFit="1" customWidth="1"/>
    <col min="11011" max="11264" width="11.44140625" style="22"/>
    <col min="11265" max="11265" width="64.5546875" style="22" customWidth="1"/>
    <col min="11266" max="11266" width="105" style="22" bestFit="1" customWidth="1"/>
    <col min="11267" max="11520" width="11.44140625" style="22"/>
    <col min="11521" max="11521" width="64.5546875" style="22" customWidth="1"/>
    <col min="11522" max="11522" width="105" style="22" bestFit="1" customWidth="1"/>
    <col min="11523" max="11776" width="11.44140625" style="22"/>
    <col min="11777" max="11777" width="64.5546875" style="22" customWidth="1"/>
    <col min="11778" max="11778" width="105" style="22" bestFit="1" customWidth="1"/>
    <col min="11779" max="12032" width="11.44140625" style="22"/>
    <col min="12033" max="12033" width="64.5546875" style="22" customWidth="1"/>
    <col min="12034" max="12034" width="105" style="22" bestFit="1" customWidth="1"/>
    <col min="12035" max="12288" width="11.44140625" style="22"/>
    <col min="12289" max="12289" width="64.5546875" style="22" customWidth="1"/>
    <col min="12290" max="12290" width="105" style="22" bestFit="1" customWidth="1"/>
    <col min="12291" max="12544" width="11.44140625" style="22"/>
    <col min="12545" max="12545" width="64.5546875" style="22" customWidth="1"/>
    <col min="12546" max="12546" width="105" style="22" bestFit="1" customWidth="1"/>
    <col min="12547" max="12800" width="11.44140625" style="22"/>
    <col min="12801" max="12801" width="64.5546875" style="22" customWidth="1"/>
    <col min="12802" max="12802" width="105" style="22" bestFit="1" customWidth="1"/>
    <col min="12803" max="13056" width="11.44140625" style="22"/>
    <col min="13057" max="13057" width="64.5546875" style="22" customWidth="1"/>
    <col min="13058" max="13058" width="105" style="22" bestFit="1" customWidth="1"/>
    <col min="13059" max="13312" width="11.44140625" style="22"/>
    <col min="13313" max="13313" width="64.5546875" style="22" customWidth="1"/>
    <col min="13314" max="13314" width="105" style="22" bestFit="1" customWidth="1"/>
    <col min="13315" max="13568" width="11.44140625" style="22"/>
    <col min="13569" max="13569" width="64.5546875" style="22" customWidth="1"/>
    <col min="13570" max="13570" width="105" style="22" bestFit="1" customWidth="1"/>
    <col min="13571" max="13824" width="11.44140625" style="22"/>
    <col min="13825" max="13825" width="64.5546875" style="22" customWidth="1"/>
    <col min="13826" max="13826" width="105" style="22" bestFit="1" customWidth="1"/>
    <col min="13827" max="14080" width="11.44140625" style="22"/>
    <col min="14081" max="14081" width="64.5546875" style="22" customWidth="1"/>
    <col min="14082" max="14082" width="105" style="22" bestFit="1" customWidth="1"/>
    <col min="14083" max="14336" width="11.44140625" style="22"/>
    <col min="14337" max="14337" width="64.5546875" style="22" customWidth="1"/>
    <col min="14338" max="14338" width="105" style="22" bestFit="1" customWidth="1"/>
    <col min="14339" max="14592" width="11.44140625" style="22"/>
    <col min="14593" max="14593" width="64.5546875" style="22" customWidth="1"/>
    <col min="14594" max="14594" width="105" style="22" bestFit="1" customWidth="1"/>
    <col min="14595" max="14848" width="11.44140625" style="22"/>
    <col min="14849" max="14849" width="64.5546875" style="22" customWidth="1"/>
    <col min="14850" max="14850" width="105" style="22" bestFit="1" customWidth="1"/>
    <col min="14851" max="15104" width="11.44140625" style="22"/>
    <col min="15105" max="15105" width="64.5546875" style="22" customWidth="1"/>
    <col min="15106" max="15106" width="105" style="22" bestFit="1" customWidth="1"/>
    <col min="15107" max="15360" width="11.44140625" style="22"/>
    <col min="15361" max="15361" width="64.5546875" style="22" customWidth="1"/>
    <col min="15362" max="15362" width="105" style="22" bestFit="1" customWidth="1"/>
    <col min="15363" max="15616" width="11.44140625" style="22"/>
    <col min="15617" max="15617" width="64.5546875" style="22" customWidth="1"/>
    <col min="15618" max="15618" width="105" style="22" bestFit="1" customWidth="1"/>
    <col min="15619" max="15872" width="11.44140625" style="22"/>
    <col min="15873" max="15873" width="64.5546875" style="22" customWidth="1"/>
    <col min="15874" max="15874" width="105" style="22" bestFit="1" customWidth="1"/>
    <col min="15875" max="16128" width="11.44140625" style="22"/>
    <col min="16129" max="16129" width="64.5546875" style="22" customWidth="1"/>
    <col min="16130" max="16130" width="105" style="22" bestFit="1" customWidth="1"/>
    <col min="16131" max="16384" width="11.44140625" style="22"/>
  </cols>
  <sheetData>
    <row r="1" spans="1:2" ht="21" customHeight="1" x14ac:dyDescent="0.2">
      <c r="A1" s="43" t="s">
        <v>212</v>
      </c>
      <c r="B1" s="43" t="s">
        <v>213</v>
      </c>
    </row>
    <row r="2" spans="1:2" x14ac:dyDescent="0.2">
      <c r="A2" s="44" t="s">
        <v>1</v>
      </c>
      <c r="B2" s="45" t="s">
        <v>253</v>
      </c>
    </row>
    <row r="3" spans="1:2" ht="37.799999999999997" x14ac:dyDescent="0.2">
      <c r="A3" s="44" t="s">
        <v>2</v>
      </c>
      <c r="B3" s="46" t="s">
        <v>233</v>
      </c>
    </row>
    <row r="4" spans="1:2" ht="25.2" x14ac:dyDescent="0.2">
      <c r="A4" s="44" t="s">
        <v>3</v>
      </c>
      <c r="B4" s="46" t="s">
        <v>214</v>
      </c>
    </row>
    <row r="5" spans="1:2" x14ac:dyDescent="0.2">
      <c r="A5" s="44" t="s">
        <v>4</v>
      </c>
      <c r="B5" s="46" t="s">
        <v>215</v>
      </c>
    </row>
    <row r="6" spans="1:2" ht="25.2" x14ac:dyDescent="0.2">
      <c r="A6" s="44" t="s">
        <v>34</v>
      </c>
      <c r="B6" s="46" t="s">
        <v>234</v>
      </c>
    </row>
    <row r="7" spans="1:2" ht="25.2" x14ac:dyDescent="0.2">
      <c r="A7" s="44" t="s">
        <v>9</v>
      </c>
      <c r="B7" s="46" t="s">
        <v>216</v>
      </c>
    </row>
    <row r="8" spans="1:2" ht="25.2" x14ac:dyDescent="0.2">
      <c r="A8" s="44" t="s">
        <v>10</v>
      </c>
      <c r="B8" s="46" t="s">
        <v>217</v>
      </c>
    </row>
    <row r="9" spans="1:2" x14ac:dyDescent="0.2">
      <c r="A9" s="44" t="s">
        <v>11</v>
      </c>
      <c r="B9" s="46" t="s">
        <v>218</v>
      </c>
    </row>
    <row r="10" spans="1:2" ht="25.2" x14ac:dyDescent="0.2">
      <c r="A10" s="44" t="s">
        <v>13</v>
      </c>
      <c r="B10" s="47" t="s">
        <v>219</v>
      </c>
    </row>
    <row r="11" spans="1:2" ht="25.2" x14ac:dyDescent="0.2">
      <c r="A11" s="44" t="s">
        <v>14</v>
      </c>
      <c r="B11" s="47" t="s">
        <v>220</v>
      </c>
    </row>
    <row r="12" spans="1:2" ht="25.2" x14ac:dyDescent="0.2">
      <c r="A12" s="44" t="s">
        <v>221</v>
      </c>
      <c r="B12" s="47" t="s">
        <v>222</v>
      </c>
    </row>
    <row r="13" spans="1:2" x14ac:dyDescent="0.2">
      <c r="A13" s="44" t="s">
        <v>16</v>
      </c>
      <c r="B13" s="46" t="s">
        <v>223</v>
      </c>
    </row>
    <row r="14" spans="1:2" x14ac:dyDescent="0.2">
      <c r="A14" s="44" t="s">
        <v>17</v>
      </c>
      <c r="B14" s="46" t="s">
        <v>224</v>
      </c>
    </row>
    <row r="15" spans="1:2" x14ac:dyDescent="0.2">
      <c r="A15" s="44" t="s">
        <v>5</v>
      </c>
      <c r="B15" s="46" t="s">
        <v>225</v>
      </c>
    </row>
    <row r="16" spans="1:2" x14ac:dyDescent="0.2">
      <c r="A16" s="44" t="s">
        <v>18</v>
      </c>
      <c r="B16" s="46" t="s">
        <v>244</v>
      </c>
    </row>
    <row r="17" spans="1:2" x14ac:dyDescent="0.2">
      <c r="A17" s="44" t="s">
        <v>17</v>
      </c>
      <c r="B17" s="46" t="s">
        <v>245</v>
      </c>
    </row>
    <row r="18" spans="1:2" x14ac:dyDescent="0.2">
      <c r="A18" s="44" t="s">
        <v>5</v>
      </c>
      <c r="B18" s="46" t="s">
        <v>225</v>
      </c>
    </row>
    <row r="19" spans="1:2" x14ac:dyDescent="0.2">
      <c r="A19" s="44" t="s">
        <v>19</v>
      </c>
      <c r="B19" s="46" t="s">
        <v>246</v>
      </c>
    </row>
    <row r="20" spans="1:2" x14ac:dyDescent="0.2">
      <c r="A20" s="44" t="s">
        <v>20</v>
      </c>
      <c r="B20" s="46" t="s">
        <v>226</v>
      </c>
    </row>
    <row r="21" spans="1:2" x14ac:dyDescent="0.2">
      <c r="A21" s="44" t="s">
        <v>21</v>
      </c>
      <c r="B21" s="46" t="s">
        <v>227</v>
      </c>
    </row>
    <row r="22" spans="1:2" x14ac:dyDescent="0.2">
      <c r="A22" s="44" t="s">
        <v>17</v>
      </c>
      <c r="B22" s="46" t="s">
        <v>228</v>
      </c>
    </row>
    <row r="23" spans="1:2" x14ac:dyDescent="0.2">
      <c r="A23" s="44" t="s">
        <v>5</v>
      </c>
      <c r="B23" s="46" t="s">
        <v>229</v>
      </c>
    </row>
    <row r="24" spans="1:2" x14ac:dyDescent="0.2">
      <c r="A24" s="44" t="s">
        <v>22</v>
      </c>
      <c r="B24" s="46" t="s">
        <v>247</v>
      </c>
    </row>
    <row r="25" spans="1:2" x14ac:dyDescent="0.2">
      <c r="A25" s="44" t="s">
        <v>17</v>
      </c>
      <c r="B25" s="46" t="s">
        <v>230</v>
      </c>
    </row>
    <row r="26" spans="1:2" x14ac:dyDescent="0.2">
      <c r="A26" s="44" t="s">
        <v>5</v>
      </c>
      <c r="B26" s="46" t="s">
        <v>225</v>
      </c>
    </row>
    <row r="27" spans="1:2" x14ac:dyDescent="0.2">
      <c r="A27" s="44" t="s">
        <v>23</v>
      </c>
      <c r="B27" s="46"/>
    </row>
    <row r="28" spans="1:2" x14ac:dyDescent="0.2">
      <c r="A28" s="44" t="s">
        <v>24</v>
      </c>
      <c r="B28" s="46" t="s">
        <v>248</v>
      </c>
    </row>
    <row r="29" spans="1:2" x14ac:dyDescent="0.2">
      <c r="A29" s="44" t="s">
        <v>17</v>
      </c>
      <c r="B29" s="46" t="s">
        <v>249</v>
      </c>
    </row>
    <row r="30" spans="1:2" x14ac:dyDescent="0.2">
      <c r="A30" s="44" t="s">
        <v>5</v>
      </c>
      <c r="B30" s="46" t="s">
        <v>250</v>
      </c>
    </row>
    <row r="31" spans="1:2" x14ac:dyDescent="0.2">
      <c r="A31" s="44" t="s">
        <v>25</v>
      </c>
      <c r="B31" s="46"/>
    </row>
    <row r="32" spans="1:2" x14ac:dyDescent="0.2">
      <c r="A32" s="44" t="s">
        <v>17</v>
      </c>
      <c r="B32" s="46"/>
    </row>
    <row r="33" spans="1:2" x14ac:dyDescent="0.2">
      <c r="A33" s="44" t="s">
        <v>5</v>
      </c>
      <c r="B33" s="46"/>
    </row>
    <row r="34" spans="1:2" x14ac:dyDescent="0.2">
      <c r="A34" s="44" t="s">
        <v>26</v>
      </c>
      <c r="B34" s="46"/>
    </row>
    <row r="35" spans="1:2" x14ac:dyDescent="0.2">
      <c r="A35" s="44" t="s">
        <v>27</v>
      </c>
      <c r="B35" s="46"/>
    </row>
    <row r="36" spans="1:2" x14ac:dyDescent="0.2">
      <c r="A36" s="44" t="s">
        <v>17</v>
      </c>
      <c r="B36" s="46"/>
    </row>
    <row r="37" spans="1:2" x14ac:dyDescent="0.2">
      <c r="A37" s="44" t="s">
        <v>5</v>
      </c>
      <c r="B37" s="46"/>
    </row>
    <row r="38" spans="1:2" x14ac:dyDescent="0.2">
      <c r="A38" s="44" t="s">
        <v>20</v>
      </c>
      <c r="B38" s="46"/>
    </row>
    <row r="39" spans="1:2" x14ac:dyDescent="0.2">
      <c r="A39" s="44" t="s">
        <v>28</v>
      </c>
      <c r="B39" s="46"/>
    </row>
    <row r="40" spans="1:2" x14ac:dyDescent="0.2">
      <c r="A40" s="44" t="s">
        <v>29</v>
      </c>
      <c r="B40" s="46"/>
    </row>
    <row r="41" spans="1:2" x14ac:dyDescent="0.2">
      <c r="A41" s="44" t="s">
        <v>17</v>
      </c>
      <c r="B41" s="46"/>
    </row>
    <row r="42" spans="1:2" x14ac:dyDescent="0.2">
      <c r="A42" s="44" t="s">
        <v>5</v>
      </c>
      <c r="B42" s="46"/>
    </row>
    <row r="43" spans="1:2" x14ac:dyDescent="0.2">
      <c r="A43" s="44" t="s">
        <v>21</v>
      </c>
      <c r="B43" s="46"/>
    </row>
    <row r="44" spans="1:2" x14ac:dyDescent="0.2">
      <c r="A44" s="44" t="s">
        <v>17</v>
      </c>
      <c r="B44" s="46"/>
    </row>
    <row r="45" spans="1:2" x14ac:dyDescent="0.2">
      <c r="A45" s="44" t="s">
        <v>5</v>
      </c>
      <c r="B45" s="46"/>
    </row>
    <row r="46" spans="1:2" x14ac:dyDescent="0.2">
      <c r="A46" s="44" t="s">
        <v>32</v>
      </c>
      <c r="B46" s="46"/>
    </row>
    <row r="47" spans="1:2" x14ac:dyDescent="0.2">
      <c r="A47" s="44" t="s">
        <v>17</v>
      </c>
      <c r="B47" s="46"/>
    </row>
    <row r="48" spans="1:2" x14ac:dyDescent="0.2">
      <c r="A48" s="44" t="s">
        <v>5</v>
      </c>
      <c r="B48" s="46"/>
    </row>
    <row r="49" spans="1:2" ht="25.2" x14ac:dyDescent="0.2">
      <c r="A49" s="44" t="s">
        <v>33</v>
      </c>
      <c r="B49" s="46"/>
    </row>
    <row r="50" spans="1:2" x14ac:dyDescent="0.2">
      <c r="A50" s="44" t="s">
        <v>34</v>
      </c>
      <c r="B50" s="46"/>
    </row>
    <row r="51" spans="1:2" x14ac:dyDescent="0.2">
      <c r="A51" s="44" t="s">
        <v>23</v>
      </c>
      <c r="B51" s="46"/>
    </row>
    <row r="52" spans="1:2" x14ac:dyDescent="0.2">
      <c r="A52" s="44" t="s">
        <v>35</v>
      </c>
      <c r="B52" s="46"/>
    </row>
    <row r="53" spans="1:2" x14ac:dyDescent="0.2">
      <c r="A53" s="44" t="s">
        <v>17</v>
      </c>
      <c r="B53" s="46"/>
    </row>
    <row r="54" spans="1:2" x14ac:dyDescent="0.2">
      <c r="A54" s="44" t="s">
        <v>5</v>
      </c>
      <c r="B54" s="46"/>
    </row>
    <row r="55" spans="1:2" x14ac:dyDescent="0.2">
      <c r="A55" s="44" t="s">
        <v>36</v>
      </c>
      <c r="B55" s="46"/>
    </row>
    <row r="56" spans="1:2" x14ac:dyDescent="0.2">
      <c r="A56" s="44" t="s">
        <v>231</v>
      </c>
      <c r="B56" s="46"/>
    </row>
    <row r="57" spans="1:2" x14ac:dyDescent="0.2">
      <c r="A57" s="44" t="s">
        <v>38</v>
      </c>
      <c r="B57" s="46"/>
    </row>
    <row r="58" spans="1:2" x14ac:dyDescent="0.2">
      <c r="A58" s="44" t="s">
        <v>39</v>
      </c>
      <c r="B58" s="46"/>
    </row>
    <row r="59" spans="1:2" x14ac:dyDescent="0.2">
      <c r="A59" s="44" t="s">
        <v>40</v>
      </c>
      <c r="B59" s="46"/>
    </row>
    <row r="60" spans="1:2" x14ac:dyDescent="0.2">
      <c r="A60" s="44" t="s">
        <v>17</v>
      </c>
      <c r="B60" s="46"/>
    </row>
    <row r="61" spans="1:2" x14ac:dyDescent="0.2">
      <c r="A61" s="44" t="s">
        <v>5</v>
      </c>
      <c r="B61" s="46"/>
    </row>
    <row r="62" spans="1:2" ht="25.2" x14ac:dyDescent="0.2">
      <c r="A62" s="44" t="s">
        <v>232</v>
      </c>
      <c r="B62" s="46"/>
    </row>
    <row r="63" spans="1:2" x14ac:dyDescent="0.2">
      <c r="A63" s="44" t="s">
        <v>34</v>
      </c>
      <c r="B63" s="46"/>
    </row>
    <row r="64" spans="1:2" x14ac:dyDescent="0.2">
      <c r="A64" s="44" t="s">
        <v>42</v>
      </c>
      <c r="B64" s="46"/>
    </row>
    <row r="65" spans="1:2" x14ac:dyDescent="0.2">
      <c r="A65" s="44" t="s">
        <v>43</v>
      </c>
      <c r="B65" s="46"/>
    </row>
    <row r="66" spans="1:2" x14ac:dyDescent="0.2">
      <c r="A66" s="44" t="s">
        <v>17</v>
      </c>
      <c r="B66" s="46"/>
    </row>
    <row r="67" spans="1:2" x14ac:dyDescent="0.2">
      <c r="A67" s="44" t="s">
        <v>5</v>
      </c>
      <c r="B67" s="46"/>
    </row>
    <row r="68" spans="1:2" x14ac:dyDescent="0.2">
      <c r="A68" s="44" t="s">
        <v>44</v>
      </c>
      <c r="B68" s="46"/>
    </row>
    <row r="69" spans="1:2" x14ac:dyDescent="0.2">
      <c r="A69" s="44" t="s">
        <v>45</v>
      </c>
      <c r="B69" s="46"/>
    </row>
    <row r="70" spans="1:2" x14ac:dyDescent="0.2">
      <c r="A70" s="44" t="s">
        <v>5</v>
      </c>
      <c r="B70" s="46"/>
    </row>
    <row r="71" spans="1:2" x14ac:dyDescent="0.2">
      <c r="A71" s="44" t="s">
        <v>46</v>
      </c>
      <c r="B71" s="46"/>
    </row>
    <row r="72" spans="1:2" x14ac:dyDescent="0.2">
      <c r="A72" s="44" t="s">
        <v>34</v>
      </c>
      <c r="B72" s="46"/>
    </row>
    <row r="73" spans="1:2" x14ac:dyDescent="0.2">
      <c r="A73" s="44" t="s">
        <v>47</v>
      </c>
      <c r="B73" s="46"/>
    </row>
    <row r="74" spans="1:2" x14ac:dyDescent="0.2">
      <c r="A74" s="44" t="s">
        <v>48</v>
      </c>
      <c r="B74" s="46"/>
    </row>
    <row r="75" spans="1:2" x14ac:dyDescent="0.2">
      <c r="A75" s="44" t="s">
        <v>17</v>
      </c>
      <c r="B75" s="46"/>
    </row>
    <row r="76" spans="1:2" x14ac:dyDescent="0.2">
      <c r="A76" s="44" t="s">
        <v>5</v>
      </c>
      <c r="B76" s="46"/>
    </row>
    <row r="77" spans="1:2" ht="25.2" x14ac:dyDescent="0.2">
      <c r="A77" s="44" t="s">
        <v>49</v>
      </c>
      <c r="B77" s="46"/>
    </row>
    <row r="78" spans="1:2" x14ac:dyDescent="0.2">
      <c r="A78" s="44" t="s">
        <v>5</v>
      </c>
      <c r="B78" s="46"/>
    </row>
    <row r="79" spans="1:2" x14ac:dyDescent="0.2">
      <c r="A79" s="44" t="s">
        <v>50</v>
      </c>
      <c r="B79" s="46"/>
    </row>
    <row r="80" spans="1:2" x14ac:dyDescent="0.2">
      <c r="A80" s="44" t="s">
        <v>51</v>
      </c>
      <c r="B80" s="46" t="s">
        <v>251</v>
      </c>
    </row>
    <row r="81" spans="1:2" x14ac:dyDescent="0.2">
      <c r="A81" s="44" t="s">
        <v>52</v>
      </c>
      <c r="B81" s="46" t="s">
        <v>252</v>
      </c>
    </row>
    <row r="82" spans="1:2" x14ac:dyDescent="0.2">
      <c r="A82" s="44" t="s">
        <v>53</v>
      </c>
      <c r="B82" s="46"/>
    </row>
    <row r="83" spans="1:2" x14ac:dyDescent="0.2">
      <c r="A83" s="44" t="s">
        <v>54</v>
      </c>
      <c r="B83" s="46"/>
    </row>
  </sheetData>
  <pageMargins left="0.7" right="0.7" top="0.75" bottom="0.75" header="0.3" footer="0.3"/>
  <pageSetup paperSize="4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16"/>
  <sheetViews>
    <sheetView tabSelected="1" view="pageLayout" zoomScaleNormal="100" workbookViewId="0"/>
  </sheetViews>
  <sheetFormatPr baseColWidth="10" defaultColWidth="9.109375" defaultRowHeight="12.6" x14ac:dyDescent="0.3"/>
  <cols>
    <col min="1" max="1" width="12.33203125" style="26" bestFit="1" customWidth="1"/>
    <col min="2" max="2" width="16.5546875" style="26" customWidth="1"/>
    <col min="3" max="3" width="15" style="26" bestFit="1" customWidth="1"/>
    <col min="4" max="4" width="42.5546875" style="26" customWidth="1"/>
    <col min="5" max="5" width="33.5546875" style="27" customWidth="1"/>
    <col min="6" max="6" width="12.33203125" style="28" bestFit="1" customWidth="1"/>
    <col min="7" max="7" width="19.5546875" style="27" bestFit="1" customWidth="1"/>
    <col min="8" max="8" width="14.44140625" style="28" bestFit="1" customWidth="1"/>
    <col min="9" max="9" width="34.33203125" style="28" bestFit="1" customWidth="1"/>
    <col min="10" max="10" width="54.88671875" style="26" customWidth="1"/>
    <col min="11" max="11" width="12.33203125" style="29" bestFit="1" customWidth="1"/>
    <col min="12" max="12" width="58.44140625" style="30" customWidth="1"/>
    <col min="13" max="13" width="14.33203125" style="31" bestFit="1" customWidth="1"/>
    <col min="14" max="14" width="51" style="26" bestFit="1" customWidth="1"/>
    <col min="15" max="15" width="29" style="28" bestFit="1" customWidth="1"/>
    <col min="16" max="16" width="35.44140625" style="28" bestFit="1" customWidth="1"/>
    <col min="17" max="17" width="18" style="27" bestFit="1" customWidth="1"/>
    <col min="18" max="18" width="19.5546875" style="26" customWidth="1"/>
    <col min="19" max="19" width="11.88671875" style="28" customWidth="1"/>
    <col min="20" max="20" width="18.5546875" style="27" bestFit="1" customWidth="1"/>
    <col min="21" max="21" width="21.5546875" style="26" customWidth="1"/>
    <col min="22" max="22" width="12.109375" style="28" bestFit="1" customWidth="1"/>
    <col min="23" max="23" width="55.88671875" style="30" customWidth="1"/>
    <col min="24" max="24" width="9.109375" style="26" customWidth="1"/>
    <col min="25" max="25" width="17.33203125" style="26" bestFit="1" customWidth="1"/>
    <col min="26" max="26" width="16.5546875" style="26" bestFit="1" customWidth="1"/>
    <col min="27" max="27" width="11.88671875" style="26" bestFit="1" customWidth="1"/>
    <col min="28" max="28" width="18.109375" style="27" bestFit="1" customWidth="1"/>
    <col min="29" max="29" width="17.44140625" style="26" bestFit="1" customWidth="1"/>
    <col min="30" max="30" width="12" style="28" bestFit="1" customWidth="1"/>
    <col min="31" max="32" width="11.44140625" style="26" bestFit="1" customWidth="1"/>
    <col min="33" max="33" width="11.33203125" style="26" bestFit="1" customWidth="1"/>
    <col min="34" max="34" width="10.44140625" style="26" bestFit="1" customWidth="1"/>
    <col min="35" max="35" width="18" style="27" bestFit="1" customWidth="1"/>
    <col min="36" max="36" width="17.6640625" style="26" bestFit="1" customWidth="1"/>
    <col min="37" max="37" width="12" style="28" bestFit="1" customWidth="1"/>
    <col min="38" max="38" width="92.44140625" style="30" customWidth="1"/>
    <col min="39" max="39" width="17.5546875" style="27" bestFit="1" customWidth="1"/>
    <col min="40" max="40" width="17.109375" style="26" bestFit="1" customWidth="1"/>
    <col min="41" max="41" width="11.88671875" style="26" bestFit="1" customWidth="1"/>
    <col min="42" max="43" width="11.44140625" style="26" bestFit="1" customWidth="1"/>
    <col min="44" max="44" width="17.6640625" style="27" bestFit="1" customWidth="1"/>
    <col min="45" max="45" width="18.109375" style="26" bestFit="1" customWidth="1"/>
    <col min="46" max="46" width="11.88671875" style="28" bestFit="1" customWidth="1"/>
    <col min="47" max="47" width="11.44140625" style="32" bestFit="1" customWidth="1"/>
    <col min="48" max="48" width="15.44140625" style="32" customWidth="1"/>
    <col min="49" max="49" width="17.6640625" style="27" bestFit="1" customWidth="1"/>
    <col min="50" max="50" width="16.5546875" style="26" bestFit="1" customWidth="1"/>
    <col min="51" max="51" width="9.109375" style="28" customWidth="1"/>
    <col min="52" max="52" width="34.33203125" style="27" bestFit="1" customWidth="1"/>
    <col min="53" max="53" width="23" style="26" customWidth="1"/>
    <col min="54" max="54" width="11.88671875" style="28" bestFit="1" customWidth="1"/>
    <col min="55" max="55" width="13.6640625" style="26" bestFit="1" customWidth="1"/>
    <col min="56" max="56" width="11" style="26" bestFit="1" customWidth="1"/>
    <col min="57" max="57" width="11.44140625" style="26" bestFit="1" customWidth="1"/>
    <col min="58" max="58" width="33.33203125" style="27" customWidth="1"/>
    <col min="59" max="59" width="28.6640625" style="26" customWidth="1"/>
    <col min="60" max="60" width="11.33203125" style="28" customWidth="1"/>
    <col min="61" max="61" width="14" style="28" bestFit="1" customWidth="1"/>
    <col min="62" max="62" width="13.6640625" style="26" bestFit="1" customWidth="1"/>
    <col min="63" max="63" width="151.44140625" style="30" customWidth="1"/>
    <col min="64" max="64" width="66.6640625" style="30" customWidth="1"/>
    <col min="65" max="65" width="18.33203125" style="27" bestFit="1" customWidth="1"/>
    <col min="66" max="66" width="17.5546875" style="26" bestFit="1" customWidth="1"/>
    <col min="67" max="67" width="11.88671875" style="26" bestFit="1" customWidth="1"/>
    <col min="68" max="68" width="39.33203125" style="26" bestFit="1" customWidth="1"/>
    <col min="69" max="69" width="11.88671875" style="28" bestFit="1" customWidth="1"/>
    <col min="70" max="70" width="29.88671875" style="30" customWidth="1"/>
    <col min="71" max="71" width="27.109375" style="27" customWidth="1"/>
    <col min="72" max="72" width="26.6640625" style="26" customWidth="1"/>
    <col min="73" max="73" width="18.33203125" style="27" customWidth="1"/>
    <col min="74" max="74" width="26.6640625" style="26" bestFit="1" customWidth="1"/>
    <col min="75" max="75" width="17.33203125" style="27" bestFit="1" customWidth="1"/>
    <col min="76" max="76" width="9.109375" style="28" customWidth="1"/>
    <col min="77" max="77" width="18.33203125" style="26" bestFit="1" customWidth="1"/>
    <col min="78" max="78" width="9.109375" style="26" customWidth="1"/>
    <col min="79" max="79" width="11.44140625" style="26" bestFit="1" customWidth="1"/>
    <col min="80" max="80" width="20.109375" style="27" bestFit="1" customWidth="1"/>
    <col min="81" max="81" width="17.44140625" style="26" bestFit="1" customWidth="1"/>
    <col min="82" max="82" width="12" style="28" bestFit="1" customWidth="1"/>
    <col min="83" max="83" width="18.44140625" style="26" bestFit="1" customWidth="1"/>
    <col min="84" max="84" width="9.109375" style="26" customWidth="1"/>
    <col min="85" max="85" width="13.6640625" style="26" bestFit="1" customWidth="1"/>
    <col min="86" max="86" width="49.33203125" style="26" customWidth="1"/>
    <col min="87" max="87" width="22.44140625" style="28" bestFit="1" customWidth="1"/>
    <col min="88" max="88" width="22.88671875" style="28" bestFit="1" customWidth="1"/>
    <col min="89" max="89" width="112" style="33" customWidth="1"/>
    <col min="90" max="90" width="28.33203125" style="26" customWidth="1"/>
    <col min="91" max="91" width="34.109375" style="26" customWidth="1"/>
    <col min="92" max="92" width="26.6640625" style="26" customWidth="1"/>
    <col min="93" max="16384" width="9.109375" style="26"/>
  </cols>
  <sheetData>
    <row r="1" spans="1:92" s="3" customFormat="1" ht="113.25" customHeight="1" x14ac:dyDescent="0.3">
      <c r="A1" s="4" t="s">
        <v>0</v>
      </c>
      <c r="B1" s="4" t="s">
        <v>1</v>
      </c>
      <c r="C1" s="4" t="s">
        <v>2</v>
      </c>
      <c r="D1" s="4" t="s">
        <v>3</v>
      </c>
      <c r="E1" s="5" t="s">
        <v>4</v>
      </c>
      <c r="F1" s="5" t="s">
        <v>5</v>
      </c>
      <c r="G1" s="5" t="s">
        <v>6</v>
      </c>
      <c r="H1" s="6" t="s">
        <v>7</v>
      </c>
      <c r="I1" s="5" t="s">
        <v>8</v>
      </c>
      <c r="J1" s="4" t="s">
        <v>9</v>
      </c>
      <c r="K1" s="7" t="s">
        <v>10</v>
      </c>
      <c r="L1" s="4" t="s">
        <v>11</v>
      </c>
      <c r="M1" s="4" t="s">
        <v>12</v>
      </c>
      <c r="N1" s="4" t="s">
        <v>13</v>
      </c>
      <c r="O1" s="4" t="s">
        <v>14</v>
      </c>
      <c r="P1" s="4" t="s">
        <v>15</v>
      </c>
      <c r="Q1" s="5" t="s">
        <v>16</v>
      </c>
      <c r="R1" s="4" t="s">
        <v>17</v>
      </c>
      <c r="S1" s="6" t="s">
        <v>5</v>
      </c>
      <c r="T1" s="5" t="s">
        <v>18</v>
      </c>
      <c r="U1" s="4" t="s">
        <v>17</v>
      </c>
      <c r="V1" s="6" t="s">
        <v>5</v>
      </c>
      <c r="W1" s="4" t="s">
        <v>19</v>
      </c>
      <c r="X1" s="4" t="s">
        <v>20</v>
      </c>
      <c r="Y1" s="4" t="s">
        <v>21</v>
      </c>
      <c r="Z1" s="4" t="s">
        <v>17</v>
      </c>
      <c r="AA1" s="4" t="s">
        <v>5</v>
      </c>
      <c r="AB1" s="5" t="s">
        <v>22</v>
      </c>
      <c r="AC1" s="4" t="s">
        <v>17</v>
      </c>
      <c r="AD1" s="6" t="s">
        <v>5</v>
      </c>
      <c r="AE1" s="4" t="s">
        <v>23</v>
      </c>
      <c r="AF1" s="4" t="s">
        <v>24</v>
      </c>
      <c r="AG1" s="4" t="s">
        <v>17</v>
      </c>
      <c r="AH1" s="4" t="s">
        <v>5</v>
      </c>
      <c r="AI1" s="5" t="s">
        <v>25</v>
      </c>
      <c r="AJ1" s="4" t="s">
        <v>17</v>
      </c>
      <c r="AK1" s="6" t="s">
        <v>5</v>
      </c>
      <c r="AL1" s="4" t="s">
        <v>26</v>
      </c>
      <c r="AM1" s="5" t="s">
        <v>27</v>
      </c>
      <c r="AN1" s="4" t="s">
        <v>17</v>
      </c>
      <c r="AO1" s="4" t="s">
        <v>5</v>
      </c>
      <c r="AP1" s="4" t="s">
        <v>20</v>
      </c>
      <c r="AQ1" s="4" t="s">
        <v>28</v>
      </c>
      <c r="AR1" s="5" t="s">
        <v>29</v>
      </c>
      <c r="AS1" s="4" t="s">
        <v>17</v>
      </c>
      <c r="AT1" s="6" t="s">
        <v>5</v>
      </c>
      <c r="AU1" s="8" t="s">
        <v>30</v>
      </c>
      <c r="AV1" s="8" t="s">
        <v>31</v>
      </c>
      <c r="AW1" s="5" t="s">
        <v>21</v>
      </c>
      <c r="AX1" s="4" t="s">
        <v>17</v>
      </c>
      <c r="AY1" s="6" t="s">
        <v>5</v>
      </c>
      <c r="AZ1" s="5" t="s">
        <v>32</v>
      </c>
      <c r="BA1" s="4" t="s">
        <v>17</v>
      </c>
      <c r="BB1" s="6" t="s">
        <v>5</v>
      </c>
      <c r="BC1" s="4" t="s">
        <v>33</v>
      </c>
      <c r="BD1" s="4" t="s">
        <v>34</v>
      </c>
      <c r="BE1" s="4" t="s">
        <v>23</v>
      </c>
      <c r="BF1" s="5" t="s">
        <v>35</v>
      </c>
      <c r="BG1" s="4" t="s">
        <v>17</v>
      </c>
      <c r="BH1" s="6" t="s">
        <v>5</v>
      </c>
      <c r="BI1" s="6" t="s">
        <v>36</v>
      </c>
      <c r="BJ1" s="4" t="s">
        <v>37</v>
      </c>
      <c r="BK1" s="4" t="s">
        <v>38</v>
      </c>
      <c r="BL1" s="4" t="s">
        <v>39</v>
      </c>
      <c r="BM1" s="5" t="s">
        <v>40</v>
      </c>
      <c r="BN1" s="4" t="s">
        <v>17</v>
      </c>
      <c r="BO1" s="4" t="s">
        <v>5</v>
      </c>
      <c r="BP1" s="4" t="s">
        <v>41</v>
      </c>
      <c r="BQ1" s="6" t="s">
        <v>34</v>
      </c>
      <c r="BR1" s="4" t="s">
        <v>42</v>
      </c>
      <c r="BS1" s="5" t="s">
        <v>43</v>
      </c>
      <c r="BT1" s="4" t="s">
        <v>17</v>
      </c>
      <c r="BU1" s="4" t="s">
        <v>5</v>
      </c>
      <c r="BV1" s="4" t="s">
        <v>44</v>
      </c>
      <c r="BW1" s="5" t="s">
        <v>45</v>
      </c>
      <c r="BX1" s="6" t="s">
        <v>5</v>
      </c>
      <c r="BY1" s="4" t="s">
        <v>46</v>
      </c>
      <c r="BZ1" s="4" t="s">
        <v>34</v>
      </c>
      <c r="CA1" s="4" t="s">
        <v>47</v>
      </c>
      <c r="CB1" s="5" t="s">
        <v>48</v>
      </c>
      <c r="CC1" s="4" t="s">
        <v>17</v>
      </c>
      <c r="CD1" s="6" t="s">
        <v>5</v>
      </c>
      <c r="CE1" s="4" t="s">
        <v>49</v>
      </c>
      <c r="CF1" s="4" t="s">
        <v>5</v>
      </c>
      <c r="CG1" s="4" t="s">
        <v>50</v>
      </c>
      <c r="CH1" s="4" t="s">
        <v>51</v>
      </c>
      <c r="CI1" s="4" t="s">
        <v>52</v>
      </c>
      <c r="CJ1" s="4" t="s">
        <v>53</v>
      </c>
      <c r="CK1" s="4" t="s">
        <v>54</v>
      </c>
      <c r="CL1" s="4" t="s">
        <v>55</v>
      </c>
      <c r="CM1" s="4" t="s">
        <v>56</v>
      </c>
      <c r="CN1" s="9"/>
    </row>
    <row r="2" spans="1:92" s="74" customFormat="1" ht="25.2" x14ac:dyDescent="0.3">
      <c r="A2" s="65" t="str">
        <f t="shared" ref="A2" si="0">MID(C2,5,8)</f>
        <v>AÑO</v>
      </c>
      <c r="B2" s="66">
        <v>1</v>
      </c>
      <c r="C2" s="66" t="s">
        <v>192</v>
      </c>
      <c r="D2" s="66" t="s">
        <v>61</v>
      </c>
      <c r="E2" s="67" t="s">
        <v>193</v>
      </c>
      <c r="F2" s="68">
        <v>43124</v>
      </c>
      <c r="G2" s="66" t="s">
        <v>198</v>
      </c>
      <c r="H2" s="68">
        <v>43124</v>
      </c>
      <c r="I2" s="66" t="s">
        <v>197</v>
      </c>
      <c r="J2" s="66" t="s">
        <v>82</v>
      </c>
      <c r="K2" s="69">
        <v>43354</v>
      </c>
      <c r="L2" s="66" t="s">
        <v>83</v>
      </c>
      <c r="M2" s="70"/>
      <c r="N2" s="66" t="s">
        <v>194</v>
      </c>
      <c r="O2" s="68">
        <v>42963</v>
      </c>
      <c r="P2" s="68">
        <f>IF(O2="SIN INFORMACION EN AUTO","NO HAY UNA FECHA ESTABLECIDA",DATE(YEAR(O2)+5,MONTH(O2)+4,DAY(O2)+28))</f>
        <v>44939</v>
      </c>
      <c r="Q2" s="67" t="s">
        <v>62</v>
      </c>
      <c r="R2" s="66" t="s">
        <v>62</v>
      </c>
      <c r="S2" s="68" t="s">
        <v>62</v>
      </c>
      <c r="T2" s="67">
        <v>20183400015668</v>
      </c>
      <c r="U2" s="66" t="s">
        <v>84</v>
      </c>
      <c r="V2" s="68">
        <v>43398</v>
      </c>
      <c r="W2" s="66" t="s">
        <v>195</v>
      </c>
      <c r="X2" s="66" t="s">
        <v>67</v>
      </c>
      <c r="Y2" s="66" t="s">
        <v>62</v>
      </c>
      <c r="Z2" s="66" t="s">
        <v>62</v>
      </c>
      <c r="AA2" s="66" t="s">
        <v>62</v>
      </c>
      <c r="AB2" s="67" t="s">
        <v>62</v>
      </c>
      <c r="AC2" s="66" t="s">
        <v>62</v>
      </c>
      <c r="AD2" s="68" t="s">
        <v>62</v>
      </c>
      <c r="AE2" s="66" t="s">
        <v>62</v>
      </c>
      <c r="AF2" s="66" t="s">
        <v>62</v>
      </c>
      <c r="AG2" s="66" t="s">
        <v>62</v>
      </c>
      <c r="AH2" s="66" t="s">
        <v>62</v>
      </c>
      <c r="AI2" s="67">
        <v>20193400012938</v>
      </c>
      <c r="AJ2" s="66" t="s">
        <v>85</v>
      </c>
      <c r="AK2" s="68">
        <v>43614</v>
      </c>
      <c r="AL2" s="66" t="s">
        <v>195</v>
      </c>
      <c r="AM2" s="71"/>
      <c r="AN2" s="65"/>
      <c r="AO2" s="65"/>
      <c r="AP2" s="65"/>
      <c r="AQ2" s="65"/>
      <c r="AR2" s="71"/>
      <c r="AS2" s="65"/>
      <c r="AT2" s="70"/>
      <c r="AU2" s="72"/>
      <c r="AV2" s="72"/>
      <c r="AW2" s="71"/>
      <c r="AX2" s="65"/>
      <c r="AY2" s="70"/>
      <c r="AZ2" s="67">
        <v>20233400004318</v>
      </c>
      <c r="BA2" s="66" t="s">
        <v>86</v>
      </c>
      <c r="BB2" s="68">
        <v>45035</v>
      </c>
      <c r="BC2" s="65"/>
      <c r="BD2" s="65"/>
      <c r="BE2" s="65"/>
      <c r="BF2" s="71"/>
      <c r="BG2" s="71"/>
      <c r="BH2" s="70"/>
      <c r="BI2" s="70"/>
      <c r="BJ2" s="65"/>
      <c r="BK2" s="66" t="s">
        <v>87</v>
      </c>
      <c r="BL2" s="66" t="s">
        <v>66</v>
      </c>
      <c r="BM2" s="71"/>
      <c r="BN2" s="65"/>
      <c r="BO2" s="70"/>
      <c r="BP2" s="65"/>
      <c r="BQ2" s="70"/>
      <c r="BR2" s="66"/>
      <c r="BS2" s="71"/>
      <c r="BT2" s="65"/>
      <c r="BU2" s="70"/>
      <c r="BV2" s="65"/>
      <c r="BW2" s="71"/>
      <c r="BX2" s="70"/>
      <c r="BY2" s="65"/>
      <c r="BZ2" s="65"/>
      <c r="CA2" s="65"/>
      <c r="CB2" s="71"/>
      <c r="CC2" s="65"/>
      <c r="CD2" s="70"/>
      <c r="CE2" s="65"/>
      <c r="CF2" s="65"/>
      <c r="CG2" s="65"/>
      <c r="CH2" s="66" t="s">
        <v>95</v>
      </c>
      <c r="CI2" s="68">
        <v>43614</v>
      </c>
      <c r="CJ2" s="68"/>
      <c r="CK2" s="66" t="s">
        <v>196</v>
      </c>
      <c r="CL2" s="65"/>
      <c r="CM2" s="65"/>
      <c r="CN2" s="73"/>
    </row>
    <row r="3" spans="1:92" s="39" customFormat="1" x14ac:dyDescent="0.3">
      <c r="A3" s="65"/>
      <c r="B3" s="65"/>
      <c r="C3" s="65"/>
      <c r="D3" s="66" t="s">
        <v>61</v>
      </c>
      <c r="E3" s="71"/>
      <c r="F3" s="70"/>
      <c r="G3" s="71"/>
      <c r="H3" s="70"/>
      <c r="I3" s="70"/>
      <c r="J3" s="65"/>
      <c r="K3" s="75"/>
      <c r="L3" s="66"/>
      <c r="M3" s="68"/>
      <c r="N3" s="65"/>
      <c r="O3" s="70"/>
      <c r="P3" s="70"/>
      <c r="Q3" s="71"/>
      <c r="R3" s="65"/>
      <c r="S3" s="70"/>
      <c r="T3" s="71"/>
      <c r="U3" s="65"/>
      <c r="V3" s="70"/>
      <c r="W3" s="66"/>
      <c r="X3" s="65"/>
      <c r="Y3" s="65"/>
      <c r="Z3" s="65"/>
      <c r="AA3" s="65"/>
      <c r="AB3" s="71"/>
      <c r="AC3" s="65"/>
      <c r="AD3" s="70"/>
      <c r="AE3" s="65"/>
      <c r="AF3" s="65"/>
      <c r="AG3" s="65"/>
      <c r="AH3" s="65"/>
      <c r="AI3" s="71"/>
      <c r="AJ3" s="65"/>
      <c r="AK3" s="70"/>
      <c r="AL3" s="66"/>
      <c r="AM3" s="71"/>
      <c r="AN3" s="65"/>
      <c r="AO3" s="65"/>
      <c r="AP3" s="65"/>
      <c r="AQ3" s="65"/>
      <c r="AR3" s="71"/>
      <c r="AS3" s="65"/>
      <c r="AT3" s="70"/>
      <c r="AU3" s="72"/>
      <c r="AV3" s="72"/>
      <c r="AW3" s="71"/>
      <c r="AX3" s="65"/>
      <c r="AY3" s="70"/>
      <c r="AZ3" s="71"/>
      <c r="BA3" s="65"/>
      <c r="BB3" s="70"/>
      <c r="BC3" s="65"/>
      <c r="BD3" s="65"/>
      <c r="BE3" s="65"/>
      <c r="BF3" s="71"/>
      <c r="BG3" s="65"/>
      <c r="BH3" s="70"/>
      <c r="BI3" s="70"/>
      <c r="BJ3" s="65"/>
      <c r="BK3" s="66"/>
      <c r="BL3" s="66"/>
      <c r="BM3" s="71"/>
      <c r="BN3" s="65"/>
      <c r="BO3" s="65"/>
      <c r="BP3" s="65"/>
      <c r="BQ3" s="70"/>
      <c r="BR3" s="66"/>
      <c r="BS3" s="71"/>
      <c r="BT3" s="65"/>
      <c r="BU3" s="71"/>
      <c r="BV3" s="65"/>
      <c r="BW3" s="71"/>
      <c r="BX3" s="70"/>
      <c r="BY3" s="65"/>
      <c r="BZ3" s="65"/>
      <c r="CA3" s="65"/>
      <c r="CB3" s="71"/>
      <c r="CC3" s="65"/>
      <c r="CD3" s="70"/>
      <c r="CE3" s="65"/>
      <c r="CF3" s="65"/>
      <c r="CG3" s="65"/>
      <c r="CH3" s="65"/>
      <c r="CI3" s="70"/>
      <c r="CJ3" s="70"/>
      <c r="CK3" s="56"/>
      <c r="CL3" s="65"/>
      <c r="CM3" s="65"/>
    </row>
    <row r="4" spans="1:92" s="39" customFormat="1" x14ac:dyDescent="0.3">
      <c r="A4" s="65"/>
      <c r="B4" s="65"/>
      <c r="C4" s="65"/>
      <c r="D4" s="66" t="s">
        <v>61</v>
      </c>
      <c r="E4" s="71"/>
      <c r="F4" s="70"/>
      <c r="G4" s="71"/>
      <c r="H4" s="70"/>
      <c r="I4" s="70"/>
      <c r="J4" s="65"/>
      <c r="K4" s="75"/>
      <c r="L4" s="66"/>
      <c r="M4" s="68"/>
      <c r="N4" s="65"/>
      <c r="O4" s="70"/>
      <c r="P4" s="70"/>
      <c r="Q4" s="71"/>
      <c r="R4" s="65"/>
      <c r="S4" s="70"/>
      <c r="T4" s="71"/>
      <c r="U4" s="65"/>
      <c r="V4" s="70"/>
      <c r="W4" s="66"/>
      <c r="X4" s="65"/>
      <c r="Y4" s="65"/>
      <c r="Z4" s="65"/>
      <c r="AA4" s="65"/>
      <c r="AB4" s="71"/>
      <c r="AC4" s="65"/>
      <c r="AD4" s="70"/>
      <c r="AE4" s="65"/>
      <c r="AF4" s="65"/>
      <c r="AG4" s="65"/>
      <c r="AH4" s="65"/>
      <c r="AI4" s="71"/>
      <c r="AJ4" s="65"/>
      <c r="AK4" s="70"/>
      <c r="AL4" s="66"/>
      <c r="AM4" s="71"/>
      <c r="AN4" s="65"/>
      <c r="AO4" s="65"/>
      <c r="AP4" s="65"/>
      <c r="AQ4" s="65"/>
      <c r="AR4" s="71"/>
      <c r="AS4" s="65"/>
      <c r="AT4" s="70"/>
      <c r="AU4" s="72"/>
      <c r="AV4" s="72"/>
      <c r="AW4" s="71"/>
      <c r="AX4" s="65"/>
      <c r="AY4" s="70"/>
      <c r="AZ4" s="71"/>
      <c r="BA4" s="65"/>
      <c r="BB4" s="70"/>
      <c r="BC4" s="65"/>
      <c r="BD4" s="65"/>
      <c r="BE4" s="65"/>
      <c r="BF4" s="71"/>
      <c r="BG4" s="65"/>
      <c r="BH4" s="70"/>
      <c r="BI4" s="70"/>
      <c r="BJ4" s="65"/>
      <c r="BK4" s="66"/>
      <c r="BL4" s="66"/>
      <c r="BM4" s="71"/>
      <c r="BN4" s="65"/>
      <c r="BO4" s="65"/>
      <c r="BP4" s="65"/>
      <c r="BQ4" s="70"/>
      <c r="BR4" s="66"/>
      <c r="BS4" s="71"/>
      <c r="BT4" s="65"/>
      <c r="BU4" s="71"/>
      <c r="BV4" s="65"/>
      <c r="BW4" s="71"/>
      <c r="BX4" s="70"/>
      <c r="BY4" s="65"/>
      <c r="BZ4" s="65"/>
      <c r="CA4" s="65"/>
      <c r="CB4" s="71"/>
      <c r="CC4" s="65"/>
      <c r="CD4" s="70"/>
      <c r="CE4" s="65"/>
      <c r="CF4" s="65"/>
      <c r="CG4" s="65"/>
      <c r="CH4" s="65"/>
      <c r="CI4" s="70"/>
      <c r="CJ4" s="70"/>
      <c r="CK4" s="56"/>
      <c r="CL4" s="65"/>
      <c r="CM4" s="65"/>
    </row>
    <row r="5" spans="1:92" s="39" customFormat="1" x14ac:dyDescent="0.3">
      <c r="A5" s="65"/>
      <c r="B5" s="65"/>
      <c r="C5" s="65"/>
      <c r="D5" s="66" t="s">
        <v>61</v>
      </c>
      <c r="E5" s="71"/>
      <c r="F5" s="70"/>
      <c r="G5" s="71"/>
      <c r="H5" s="70"/>
      <c r="I5" s="70"/>
      <c r="J5" s="65"/>
      <c r="K5" s="75"/>
      <c r="L5" s="66"/>
      <c r="M5" s="68"/>
      <c r="N5" s="65"/>
      <c r="O5" s="70"/>
      <c r="P5" s="70"/>
      <c r="Q5" s="71"/>
      <c r="R5" s="65"/>
      <c r="S5" s="70"/>
      <c r="T5" s="71"/>
      <c r="U5" s="65"/>
      <c r="V5" s="70"/>
      <c r="W5" s="66"/>
      <c r="X5" s="65"/>
      <c r="Y5" s="65"/>
      <c r="Z5" s="65"/>
      <c r="AA5" s="65"/>
      <c r="AB5" s="71"/>
      <c r="AC5" s="65"/>
      <c r="AD5" s="70"/>
      <c r="AE5" s="65"/>
      <c r="AF5" s="65"/>
      <c r="AG5" s="65"/>
      <c r="AH5" s="65"/>
      <c r="AI5" s="71"/>
      <c r="AJ5" s="65"/>
      <c r="AK5" s="70"/>
      <c r="AL5" s="66"/>
      <c r="AM5" s="71"/>
      <c r="AN5" s="65"/>
      <c r="AO5" s="65"/>
      <c r="AP5" s="65"/>
      <c r="AQ5" s="65"/>
      <c r="AR5" s="71"/>
      <c r="AS5" s="65"/>
      <c r="AT5" s="70"/>
      <c r="AU5" s="72"/>
      <c r="AV5" s="72"/>
      <c r="AW5" s="71"/>
      <c r="AX5" s="65"/>
      <c r="AY5" s="70"/>
      <c r="AZ5" s="71"/>
      <c r="BA5" s="65"/>
      <c r="BB5" s="70"/>
      <c r="BC5" s="65"/>
      <c r="BD5" s="65"/>
      <c r="BE5" s="65"/>
      <c r="BF5" s="71"/>
      <c r="BG5" s="65"/>
      <c r="BH5" s="70"/>
      <c r="BI5" s="70"/>
      <c r="BJ5" s="65"/>
      <c r="BK5" s="66"/>
      <c r="BL5" s="66"/>
      <c r="BM5" s="71"/>
      <c r="BN5" s="65"/>
      <c r="BO5" s="65"/>
      <c r="BP5" s="65"/>
      <c r="BQ5" s="70"/>
      <c r="BR5" s="66"/>
      <c r="BS5" s="71"/>
      <c r="BT5" s="65"/>
      <c r="BU5" s="71"/>
      <c r="BV5" s="65"/>
      <c r="BW5" s="71"/>
      <c r="BX5" s="70"/>
      <c r="BY5" s="65"/>
      <c r="BZ5" s="65"/>
      <c r="CA5" s="65"/>
      <c r="CB5" s="71"/>
      <c r="CC5" s="65"/>
      <c r="CD5" s="70"/>
      <c r="CE5" s="65"/>
      <c r="CF5" s="65"/>
      <c r="CG5" s="65"/>
      <c r="CH5" s="65"/>
      <c r="CI5" s="70"/>
      <c r="CJ5" s="70"/>
      <c r="CK5" s="56"/>
      <c r="CL5" s="65"/>
      <c r="CM5" s="65"/>
    </row>
    <row r="6" spans="1:92" s="39" customFormat="1" x14ac:dyDescent="0.3">
      <c r="A6" s="65"/>
      <c r="B6" s="65"/>
      <c r="C6" s="65"/>
      <c r="D6" s="66" t="s">
        <v>61</v>
      </c>
      <c r="E6" s="71"/>
      <c r="F6" s="70"/>
      <c r="G6" s="71"/>
      <c r="H6" s="70"/>
      <c r="I6" s="70"/>
      <c r="J6" s="65"/>
      <c r="K6" s="75"/>
      <c r="L6" s="66"/>
      <c r="M6" s="68"/>
      <c r="N6" s="65"/>
      <c r="O6" s="70"/>
      <c r="P6" s="70"/>
      <c r="Q6" s="71"/>
      <c r="R6" s="65"/>
      <c r="S6" s="70"/>
      <c r="T6" s="71"/>
      <c r="U6" s="65"/>
      <c r="V6" s="70"/>
      <c r="W6" s="66"/>
      <c r="X6" s="65"/>
      <c r="Y6" s="65"/>
      <c r="Z6" s="65"/>
      <c r="AA6" s="65"/>
      <c r="AB6" s="71"/>
      <c r="AC6" s="65"/>
      <c r="AD6" s="70"/>
      <c r="AE6" s="65"/>
      <c r="AF6" s="65"/>
      <c r="AG6" s="65"/>
      <c r="AH6" s="65"/>
      <c r="AI6" s="71"/>
      <c r="AJ6" s="65"/>
      <c r="AK6" s="70"/>
      <c r="AL6" s="66"/>
      <c r="AM6" s="71"/>
      <c r="AN6" s="65"/>
      <c r="AO6" s="65"/>
      <c r="AP6" s="65"/>
      <c r="AQ6" s="65"/>
      <c r="AR6" s="71"/>
      <c r="AS6" s="65"/>
      <c r="AT6" s="70"/>
      <c r="AU6" s="72"/>
      <c r="AV6" s="72"/>
      <c r="AW6" s="71"/>
      <c r="AX6" s="65"/>
      <c r="AY6" s="70"/>
      <c r="AZ6" s="71"/>
      <c r="BA6" s="65"/>
      <c r="BB6" s="70"/>
      <c r="BC6" s="65"/>
      <c r="BD6" s="65"/>
      <c r="BE6" s="65"/>
      <c r="BF6" s="71"/>
      <c r="BG6" s="65"/>
      <c r="BH6" s="70"/>
      <c r="BI6" s="70"/>
      <c r="BJ6" s="65"/>
      <c r="BK6" s="66"/>
      <c r="BL6" s="66"/>
      <c r="BM6" s="71"/>
      <c r="BN6" s="65"/>
      <c r="BO6" s="65"/>
      <c r="BP6" s="65"/>
      <c r="BQ6" s="70"/>
      <c r="BR6" s="66"/>
      <c r="BS6" s="71"/>
      <c r="BT6" s="65"/>
      <c r="BU6" s="71"/>
      <c r="BV6" s="65"/>
      <c r="BW6" s="71"/>
      <c r="BX6" s="70"/>
      <c r="BY6" s="65"/>
      <c r="BZ6" s="65"/>
      <c r="CA6" s="65"/>
      <c r="CB6" s="71"/>
      <c r="CC6" s="65"/>
      <c r="CD6" s="70"/>
      <c r="CE6" s="65"/>
      <c r="CF6" s="65"/>
      <c r="CG6" s="65"/>
      <c r="CH6" s="65"/>
      <c r="CI6" s="70"/>
      <c r="CJ6" s="70"/>
      <c r="CK6" s="56"/>
      <c r="CL6" s="65"/>
      <c r="CM6" s="65"/>
    </row>
    <row r="7" spans="1:92" s="39" customFormat="1" x14ac:dyDescent="0.3">
      <c r="A7" s="65"/>
      <c r="B7" s="65"/>
      <c r="C7" s="65"/>
      <c r="D7" s="66" t="s">
        <v>61</v>
      </c>
      <c r="E7" s="71"/>
      <c r="F7" s="70"/>
      <c r="G7" s="71"/>
      <c r="H7" s="70"/>
      <c r="I7" s="70"/>
      <c r="J7" s="65"/>
      <c r="K7" s="75"/>
      <c r="L7" s="66"/>
      <c r="M7" s="68"/>
      <c r="N7" s="65"/>
      <c r="O7" s="70"/>
      <c r="P7" s="70"/>
      <c r="Q7" s="71"/>
      <c r="R7" s="65"/>
      <c r="S7" s="70"/>
      <c r="T7" s="71"/>
      <c r="U7" s="65"/>
      <c r="V7" s="70"/>
      <c r="W7" s="66"/>
      <c r="X7" s="65"/>
      <c r="Y7" s="65"/>
      <c r="Z7" s="65"/>
      <c r="AA7" s="65"/>
      <c r="AB7" s="71"/>
      <c r="AC7" s="65"/>
      <c r="AD7" s="70"/>
      <c r="AE7" s="65"/>
      <c r="AF7" s="65"/>
      <c r="AG7" s="65"/>
      <c r="AH7" s="65"/>
      <c r="AI7" s="71"/>
      <c r="AJ7" s="65"/>
      <c r="AK7" s="70"/>
      <c r="AL7" s="66"/>
      <c r="AM7" s="71"/>
      <c r="AN7" s="65"/>
      <c r="AO7" s="65"/>
      <c r="AP7" s="65"/>
      <c r="AQ7" s="65"/>
      <c r="AR7" s="71"/>
      <c r="AS7" s="65"/>
      <c r="AT7" s="70"/>
      <c r="AU7" s="72"/>
      <c r="AV7" s="72"/>
      <c r="AW7" s="71"/>
      <c r="AX7" s="65"/>
      <c r="AY7" s="70"/>
      <c r="AZ7" s="71"/>
      <c r="BA7" s="65"/>
      <c r="BB7" s="70"/>
      <c r="BC7" s="65"/>
      <c r="BD7" s="65"/>
      <c r="BE7" s="65"/>
      <c r="BF7" s="71"/>
      <c r="BG7" s="65"/>
      <c r="BH7" s="70"/>
      <c r="BI7" s="70"/>
      <c r="BJ7" s="65"/>
      <c r="BK7" s="66"/>
      <c r="BL7" s="66"/>
      <c r="BM7" s="71"/>
      <c r="BN7" s="65"/>
      <c r="BO7" s="65"/>
      <c r="BP7" s="65"/>
      <c r="BQ7" s="70"/>
      <c r="BR7" s="66"/>
      <c r="BS7" s="71"/>
      <c r="BT7" s="65"/>
      <c r="BU7" s="71"/>
      <c r="BV7" s="65"/>
      <c r="BW7" s="71"/>
      <c r="BX7" s="70"/>
      <c r="BY7" s="65"/>
      <c r="BZ7" s="65"/>
      <c r="CA7" s="65"/>
      <c r="CB7" s="71"/>
      <c r="CC7" s="65"/>
      <c r="CD7" s="70"/>
      <c r="CE7" s="65"/>
      <c r="CF7" s="65"/>
      <c r="CG7" s="65"/>
      <c r="CH7" s="65"/>
      <c r="CI7" s="70"/>
      <c r="CJ7" s="70"/>
      <c r="CK7" s="56"/>
      <c r="CL7" s="65"/>
      <c r="CM7" s="65"/>
    </row>
    <row r="8" spans="1:92" s="39" customFormat="1" x14ac:dyDescent="0.3">
      <c r="A8" s="65"/>
      <c r="B8" s="65"/>
      <c r="C8" s="65"/>
      <c r="D8" s="66" t="s">
        <v>61</v>
      </c>
      <c r="E8" s="71"/>
      <c r="F8" s="70"/>
      <c r="G8" s="71"/>
      <c r="H8" s="70"/>
      <c r="I8" s="70"/>
      <c r="J8" s="65"/>
      <c r="K8" s="75"/>
      <c r="L8" s="66"/>
      <c r="M8" s="68"/>
      <c r="N8" s="65"/>
      <c r="O8" s="70"/>
      <c r="P8" s="70"/>
      <c r="Q8" s="71"/>
      <c r="R8" s="65"/>
      <c r="S8" s="70"/>
      <c r="T8" s="71"/>
      <c r="U8" s="65"/>
      <c r="V8" s="70"/>
      <c r="W8" s="66"/>
      <c r="X8" s="65"/>
      <c r="Y8" s="65"/>
      <c r="Z8" s="65"/>
      <c r="AA8" s="65"/>
      <c r="AB8" s="71"/>
      <c r="AC8" s="65"/>
      <c r="AD8" s="70"/>
      <c r="AE8" s="65"/>
      <c r="AF8" s="65"/>
      <c r="AG8" s="65"/>
      <c r="AH8" s="65"/>
      <c r="AI8" s="71"/>
      <c r="AJ8" s="65"/>
      <c r="AK8" s="70"/>
      <c r="AL8" s="66"/>
      <c r="AM8" s="71"/>
      <c r="AN8" s="65"/>
      <c r="AO8" s="65"/>
      <c r="AP8" s="65"/>
      <c r="AQ8" s="65"/>
      <c r="AR8" s="71"/>
      <c r="AS8" s="65"/>
      <c r="AT8" s="70"/>
      <c r="AU8" s="72"/>
      <c r="AV8" s="72"/>
      <c r="AW8" s="71"/>
      <c r="AX8" s="65"/>
      <c r="AY8" s="70"/>
      <c r="AZ8" s="71"/>
      <c r="BA8" s="65"/>
      <c r="BB8" s="70"/>
      <c r="BC8" s="65"/>
      <c r="BD8" s="65"/>
      <c r="BE8" s="65"/>
      <c r="BF8" s="71"/>
      <c r="BG8" s="65"/>
      <c r="BH8" s="70"/>
      <c r="BI8" s="70"/>
      <c r="BJ8" s="65"/>
      <c r="BK8" s="66"/>
      <c r="BL8" s="66"/>
      <c r="BM8" s="71"/>
      <c r="BN8" s="65"/>
      <c r="BO8" s="65"/>
      <c r="BP8" s="65"/>
      <c r="BQ8" s="70"/>
      <c r="BR8" s="66"/>
      <c r="BS8" s="71"/>
      <c r="BT8" s="65"/>
      <c r="BU8" s="71"/>
      <c r="BV8" s="65"/>
      <c r="BW8" s="71"/>
      <c r="BX8" s="70"/>
      <c r="BY8" s="65"/>
      <c r="BZ8" s="65"/>
      <c r="CA8" s="65"/>
      <c r="CB8" s="71"/>
      <c r="CC8" s="65"/>
      <c r="CD8" s="70"/>
      <c r="CE8" s="65"/>
      <c r="CF8" s="65"/>
      <c r="CG8" s="65"/>
      <c r="CH8" s="65"/>
      <c r="CI8" s="70"/>
      <c r="CJ8" s="70"/>
      <c r="CK8" s="56"/>
      <c r="CL8" s="65"/>
      <c r="CM8" s="65"/>
    </row>
    <row r="9" spans="1:92" s="39" customFormat="1" x14ac:dyDescent="0.3">
      <c r="A9" s="65"/>
      <c r="B9" s="65"/>
      <c r="C9" s="65"/>
      <c r="D9" s="66" t="s">
        <v>61</v>
      </c>
      <c r="E9" s="71"/>
      <c r="F9" s="70"/>
      <c r="G9" s="71"/>
      <c r="H9" s="70"/>
      <c r="I9" s="70"/>
      <c r="J9" s="65"/>
      <c r="K9" s="75"/>
      <c r="L9" s="66"/>
      <c r="M9" s="68"/>
      <c r="N9" s="65"/>
      <c r="O9" s="70"/>
      <c r="P9" s="70"/>
      <c r="Q9" s="71"/>
      <c r="R9" s="65"/>
      <c r="S9" s="70"/>
      <c r="T9" s="71"/>
      <c r="U9" s="65"/>
      <c r="V9" s="70"/>
      <c r="W9" s="66"/>
      <c r="X9" s="65"/>
      <c r="Y9" s="65"/>
      <c r="Z9" s="65"/>
      <c r="AA9" s="65"/>
      <c r="AB9" s="71"/>
      <c r="AC9" s="65"/>
      <c r="AD9" s="70"/>
      <c r="AE9" s="65"/>
      <c r="AF9" s="65"/>
      <c r="AG9" s="65"/>
      <c r="AH9" s="65"/>
      <c r="AI9" s="71"/>
      <c r="AJ9" s="65"/>
      <c r="AK9" s="70"/>
      <c r="AL9" s="66"/>
      <c r="AM9" s="71"/>
      <c r="AN9" s="65"/>
      <c r="AO9" s="65"/>
      <c r="AP9" s="65"/>
      <c r="AQ9" s="65"/>
      <c r="AR9" s="71"/>
      <c r="AS9" s="65"/>
      <c r="AT9" s="70"/>
      <c r="AU9" s="72"/>
      <c r="AV9" s="72"/>
      <c r="AW9" s="71"/>
      <c r="AX9" s="65"/>
      <c r="AY9" s="70"/>
      <c r="AZ9" s="71"/>
      <c r="BA9" s="65"/>
      <c r="BB9" s="70"/>
      <c r="BC9" s="65"/>
      <c r="BD9" s="65"/>
      <c r="BE9" s="65"/>
      <c r="BF9" s="71"/>
      <c r="BG9" s="65"/>
      <c r="BH9" s="70"/>
      <c r="BI9" s="70"/>
      <c r="BJ9" s="65"/>
      <c r="BK9" s="66"/>
      <c r="BL9" s="66"/>
      <c r="BM9" s="71"/>
      <c r="BN9" s="65"/>
      <c r="BO9" s="65"/>
      <c r="BP9" s="65"/>
      <c r="BQ9" s="70"/>
      <c r="BR9" s="66"/>
      <c r="BS9" s="71"/>
      <c r="BT9" s="65"/>
      <c r="BU9" s="71"/>
      <c r="BV9" s="65"/>
      <c r="BW9" s="71"/>
      <c r="BX9" s="70"/>
      <c r="BY9" s="65"/>
      <c r="BZ9" s="65"/>
      <c r="CA9" s="65"/>
      <c r="CB9" s="71"/>
      <c r="CC9" s="65"/>
      <c r="CD9" s="70"/>
      <c r="CE9" s="65"/>
      <c r="CF9" s="65"/>
      <c r="CG9" s="65"/>
      <c r="CH9" s="65"/>
      <c r="CI9" s="70"/>
      <c r="CJ9" s="70"/>
      <c r="CK9" s="56"/>
      <c r="CL9" s="65"/>
      <c r="CM9" s="65"/>
    </row>
    <row r="10" spans="1:92" s="39" customFormat="1" x14ac:dyDescent="0.3">
      <c r="A10" s="65"/>
      <c r="B10" s="65"/>
      <c r="C10" s="65"/>
      <c r="D10" s="66" t="s">
        <v>61</v>
      </c>
      <c r="E10" s="71"/>
      <c r="F10" s="70"/>
      <c r="G10" s="71"/>
      <c r="H10" s="70"/>
      <c r="I10" s="70"/>
      <c r="J10" s="65"/>
      <c r="K10" s="75"/>
      <c r="L10" s="66"/>
      <c r="M10" s="68"/>
      <c r="N10" s="65"/>
      <c r="O10" s="70"/>
      <c r="P10" s="70"/>
      <c r="Q10" s="71"/>
      <c r="R10" s="65"/>
      <c r="S10" s="70"/>
      <c r="T10" s="71"/>
      <c r="U10" s="65"/>
      <c r="V10" s="70"/>
      <c r="W10" s="66"/>
      <c r="X10" s="65"/>
      <c r="Y10" s="65"/>
      <c r="Z10" s="65"/>
      <c r="AA10" s="65"/>
      <c r="AB10" s="71"/>
      <c r="AC10" s="65"/>
      <c r="AD10" s="70"/>
      <c r="AE10" s="65"/>
      <c r="AF10" s="65"/>
      <c r="AG10" s="65"/>
      <c r="AH10" s="65"/>
      <c r="AI10" s="71"/>
      <c r="AJ10" s="65"/>
      <c r="AK10" s="70"/>
      <c r="AL10" s="66"/>
      <c r="AM10" s="71"/>
      <c r="AN10" s="65"/>
      <c r="AO10" s="65"/>
      <c r="AP10" s="65"/>
      <c r="AQ10" s="65"/>
      <c r="AR10" s="71"/>
      <c r="AS10" s="65"/>
      <c r="AT10" s="70"/>
      <c r="AU10" s="72"/>
      <c r="AV10" s="72"/>
      <c r="AW10" s="71"/>
      <c r="AX10" s="65"/>
      <c r="AY10" s="70"/>
      <c r="AZ10" s="71"/>
      <c r="BA10" s="65"/>
      <c r="BB10" s="70"/>
      <c r="BC10" s="65"/>
      <c r="BD10" s="65"/>
      <c r="BE10" s="65"/>
      <c r="BF10" s="71"/>
      <c r="BG10" s="65"/>
      <c r="BH10" s="70"/>
      <c r="BI10" s="70"/>
      <c r="BJ10" s="65"/>
      <c r="BK10" s="66"/>
      <c r="BL10" s="66"/>
      <c r="BM10" s="71"/>
      <c r="BN10" s="65"/>
      <c r="BO10" s="65"/>
      <c r="BP10" s="65"/>
      <c r="BQ10" s="70"/>
      <c r="BR10" s="66"/>
      <c r="BS10" s="71"/>
      <c r="BT10" s="65"/>
      <c r="BU10" s="71"/>
      <c r="BV10" s="65"/>
      <c r="BW10" s="71"/>
      <c r="BX10" s="70"/>
      <c r="BY10" s="65"/>
      <c r="BZ10" s="65"/>
      <c r="CA10" s="65"/>
      <c r="CB10" s="71"/>
      <c r="CC10" s="65"/>
      <c r="CD10" s="70"/>
      <c r="CE10" s="65"/>
      <c r="CF10" s="65"/>
      <c r="CG10" s="65"/>
      <c r="CH10" s="65"/>
      <c r="CI10" s="70"/>
      <c r="CJ10" s="70"/>
      <c r="CK10" s="56"/>
      <c r="CL10" s="65"/>
      <c r="CM10" s="65"/>
    </row>
    <row r="11" spans="1:92" s="39" customFormat="1" x14ac:dyDescent="0.3">
      <c r="A11" s="65"/>
      <c r="B11" s="65"/>
      <c r="C11" s="65"/>
      <c r="D11" s="66" t="s">
        <v>61</v>
      </c>
      <c r="E11" s="71"/>
      <c r="F11" s="70"/>
      <c r="G11" s="71"/>
      <c r="H11" s="70"/>
      <c r="I11" s="70"/>
      <c r="J11" s="65"/>
      <c r="K11" s="75"/>
      <c r="L11" s="66"/>
      <c r="M11" s="68"/>
      <c r="N11" s="65"/>
      <c r="O11" s="70"/>
      <c r="P11" s="70"/>
      <c r="Q11" s="71"/>
      <c r="R11" s="65"/>
      <c r="S11" s="70"/>
      <c r="T11" s="71"/>
      <c r="U11" s="65"/>
      <c r="V11" s="70"/>
      <c r="W11" s="66"/>
      <c r="X11" s="65"/>
      <c r="Y11" s="65"/>
      <c r="Z11" s="65"/>
      <c r="AA11" s="65"/>
      <c r="AB11" s="71"/>
      <c r="AC11" s="65"/>
      <c r="AD11" s="70"/>
      <c r="AE11" s="65"/>
      <c r="AF11" s="65"/>
      <c r="AG11" s="65"/>
      <c r="AH11" s="65"/>
      <c r="AI11" s="71"/>
      <c r="AJ11" s="65"/>
      <c r="AK11" s="70"/>
      <c r="AL11" s="66"/>
      <c r="AM11" s="71"/>
      <c r="AN11" s="65"/>
      <c r="AO11" s="65"/>
      <c r="AP11" s="65"/>
      <c r="AQ11" s="65"/>
      <c r="AR11" s="71"/>
      <c r="AS11" s="65"/>
      <c r="AT11" s="70"/>
      <c r="AU11" s="72"/>
      <c r="AV11" s="72"/>
      <c r="AW11" s="71"/>
      <c r="AX11" s="65"/>
      <c r="AY11" s="70"/>
      <c r="AZ11" s="71"/>
      <c r="BA11" s="65"/>
      <c r="BB11" s="70"/>
      <c r="BC11" s="65"/>
      <c r="BD11" s="65"/>
      <c r="BE11" s="65"/>
      <c r="BF11" s="71"/>
      <c r="BG11" s="65"/>
      <c r="BH11" s="70"/>
      <c r="BI11" s="70"/>
      <c r="BJ11" s="65"/>
      <c r="BK11" s="66"/>
      <c r="BL11" s="66"/>
      <c r="BM11" s="71"/>
      <c r="BN11" s="65"/>
      <c r="BO11" s="65"/>
      <c r="BP11" s="65"/>
      <c r="BQ11" s="70"/>
      <c r="BR11" s="66"/>
      <c r="BS11" s="71"/>
      <c r="BT11" s="65"/>
      <c r="BU11" s="71"/>
      <c r="BV11" s="65"/>
      <c r="BW11" s="71"/>
      <c r="BX11" s="70"/>
      <c r="BY11" s="65"/>
      <c r="BZ11" s="65"/>
      <c r="CA11" s="65"/>
      <c r="CB11" s="71"/>
      <c r="CC11" s="65"/>
      <c r="CD11" s="70"/>
      <c r="CE11" s="65"/>
      <c r="CF11" s="65"/>
      <c r="CG11" s="65"/>
      <c r="CH11" s="65"/>
      <c r="CI11" s="70"/>
      <c r="CJ11" s="70"/>
      <c r="CK11" s="56"/>
      <c r="CL11" s="65"/>
      <c r="CM11" s="65"/>
    </row>
    <row r="12" spans="1:92" s="39" customFormat="1" x14ac:dyDescent="0.3">
      <c r="A12" s="65"/>
      <c r="B12" s="65"/>
      <c r="C12" s="65"/>
      <c r="D12" s="66" t="s">
        <v>61</v>
      </c>
      <c r="E12" s="71"/>
      <c r="F12" s="70"/>
      <c r="G12" s="71"/>
      <c r="H12" s="70"/>
      <c r="I12" s="70"/>
      <c r="J12" s="65"/>
      <c r="K12" s="75"/>
      <c r="L12" s="66"/>
      <c r="M12" s="68"/>
      <c r="N12" s="65"/>
      <c r="O12" s="70"/>
      <c r="P12" s="70"/>
      <c r="Q12" s="71"/>
      <c r="R12" s="65"/>
      <c r="S12" s="70"/>
      <c r="T12" s="71"/>
      <c r="U12" s="65"/>
      <c r="V12" s="70"/>
      <c r="W12" s="66"/>
      <c r="X12" s="65"/>
      <c r="Y12" s="65"/>
      <c r="Z12" s="65"/>
      <c r="AA12" s="65"/>
      <c r="AB12" s="71"/>
      <c r="AC12" s="65"/>
      <c r="AD12" s="70"/>
      <c r="AE12" s="65"/>
      <c r="AF12" s="65"/>
      <c r="AG12" s="65"/>
      <c r="AH12" s="65"/>
      <c r="AI12" s="71"/>
      <c r="AJ12" s="65"/>
      <c r="AK12" s="70"/>
      <c r="AL12" s="66"/>
      <c r="AM12" s="71"/>
      <c r="AN12" s="65"/>
      <c r="AO12" s="65"/>
      <c r="AP12" s="65"/>
      <c r="AQ12" s="65"/>
      <c r="AR12" s="71"/>
      <c r="AS12" s="65"/>
      <c r="AT12" s="70"/>
      <c r="AU12" s="72"/>
      <c r="AV12" s="72"/>
      <c r="AW12" s="71"/>
      <c r="AX12" s="65"/>
      <c r="AY12" s="70"/>
      <c r="AZ12" s="71"/>
      <c r="BA12" s="65"/>
      <c r="BB12" s="70"/>
      <c r="BC12" s="65"/>
      <c r="BD12" s="65"/>
      <c r="BE12" s="65"/>
      <c r="BF12" s="71"/>
      <c r="BG12" s="65"/>
      <c r="BH12" s="70"/>
      <c r="BI12" s="70"/>
      <c r="BJ12" s="65"/>
      <c r="BK12" s="66"/>
      <c r="BL12" s="66"/>
      <c r="BM12" s="71"/>
      <c r="BN12" s="65"/>
      <c r="BO12" s="65"/>
      <c r="BP12" s="65"/>
      <c r="BQ12" s="70"/>
      <c r="BR12" s="66"/>
      <c r="BS12" s="71"/>
      <c r="BT12" s="65"/>
      <c r="BU12" s="71"/>
      <c r="BV12" s="65"/>
      <c r="BW12" s="71"/>
      <c r="BX12" s="70"/>
      <c r="BY12" s="65"/>
      <c r="BZ12" s="65"/>
      <c r="CA12" s="65"/>
      <c r="CB12" s="71"/>
      <c r="CC12" s="65"/>
      <c r="CD12" s="70"/>
      <c r="CE12" s="65"/>
      <c r="CF12" s="65"/>
      <c r="CG12" s="65"/>
      <c r="CH12" s="65"/>
      <c r="CI12" s="70"/>
      <c r="CJ12" s="70"/>
      <c r="CK12" s="56"/>
      <c r="CL12" s="65"/>
      <c r="CM12" s="65"/>
    </row>
    <row r="13" spans="1:92" s="39" customFormat="1" x14ac:dyDescent="0.3">
      <c r="A13" s="65"/>
      <c r="B13" s="65"/>
      <c r="C13" s="65"/>
      <c r="D13" s="66" t="s">
        <v>61</v>
      </c>
      <c r="E13" s="71"/>
      <c r="F13" s="70"/>
      <c r="G13" s="71"/>
      <c r="H13" s="70"/>
      <c r="I13" s="70"/>
      <c r="J13" s="65"/>
      <c r="K13" s="75"/>
      <c r="L13" s="66"/>
      <c r="M13" s="68"/>
      <c r="N13" s="65"/>
      <c r="O13" s="70"/>
      <c r="P13" s="70"/>
      <c r="Q13" s="71"/>
      <c r="R13" s="65"/>
      <c r="S13" s="70"/>
      <c r="T13" s="71"/>
      <c r="U13" s="65"/>
      <c r="V13" s="70"/>
      <c r="W13" s="66"/>
      <c r="X13" s="65"/>
      <c r="Y13" s="65"/>
      <c r="Z13" s="65"/>
      <c r="AA13" s="65"/>
      <c r="AB13" s="71"/>
      <c r="AC13" s="65"/>
      <c r="AD13" s="70"/>
      <c r="AE13" s="65"/>
      <c r="AF13" s="65"/>
      <c r="AG13" s="65"/>
      <c r="AH13" s="65"/>
      <c r="AI13" s="71"/>
      <c r="AJ13" s="65"/>
      <c r="AK13" s="70"/>
      <c r="AL13" s="66"/>
      <c r="AM13" s="71"/>
      <c r="AN13" s="65"/>
      <c r="AO13" s="65"/>
      <c r="AP13" s="65"/>
      <c r="AQ13" s="65"/>
      <c r="AR13" s="71"/>
      <c r="AS13" s="65"/>
      <c r="AT13" s="70"/>
      <c r="AU13" s="72"/>
      <c r="AV13" s="72"/>
      <c r="AW13" s="71"/>
      <c r="AX13" s="65"/>
      <c r="AY13" s="70"/>
      <c r="AZ13" s="71"/>
      <c r="BA13" s="65"/>
      <c r="BB13" s="70"/>
      <c r="BC13" s="65"/>
      <c r="BD13" s="65"/>
      <c r="BE13" s="65"/>
      <c r="BF13" s="71"/>
      <c r="BG13" s="65"/>
      <c r="BH13" s="70"/>
      <c r="BI13" s="70"/>
      <c r="BJ13" s="65"/>
      <c r="BK13" s="66"/>
      <c r="BL13" s="66"/>
      <c r="BM13" s="71"/>
      <c r="BN13" s="65"/>
      <c r="BO13" s="65"/>
      <c r="BP13" s="65"/>
      <c r="BQ13" s="70"/>
      <c r="BR13" s="66"/>
      <c r="BS13" s="71"/>
      <c r="BT13" s="65"/>
      <c r="BU13" s="71"/>
      <c r="BV13" s="65"/>
      <c r="BW13" s="71"/>
      <c r="BX13" s="70"/>
      <c r="BY13" s="65"/>
      <c r="BZ13" s="65"/>
      <c r="CA13" s="65"/>
      <c r="CB13" s="71"/>
      <c r="CC13" s="65"/>
      <c r="CD13" s="70"/>
      <c r="CE13" s="65"/>
      <c r="CF13" s="65"/>
      <c r="CG13" s="65"/>
      <c r="CH13" s="65"/>
      <c r="CI13" s="70"/>
      <c r="CJ13" s="70"/>
      <c r="CK13" s="56"/>
      <c r="CL13" s="65"/>
      <c r="CM13" s="65"/>
    </row>
    <row r="14" spans="1:92" s="39" customFormat="1" x14ac:dyDescent="0.3">
      <c r="A14" s="65"/>
      <c r="B14" s="65"/>
      <c r="C14" s="65"/>
      <c r="D14" s="66" t="s">
        <v>61</v>
      </c>
      <c r="E14" s="71"/>
      <c r="F14" s="70"/>
      <c r="G14" s="71"/>
      <c r="H14" s="70"/>
      <c r="I14" s="70"/>
      <c r="J14" s="65"/>
      <c r="K14" s="75"/>
      <c r="L14" s="66"/>
      <c r="M14" s="68"/>
      <c r="N14" s="65"/>
      <c r="O14" s="70"/>
      <c r="P14" s="70"/>
      <c r="Q14" s="71"/>
      <c r="R14" s="65"/>
      <c r="S14" s="70"/>
      <c r="T14" s="71"/>
      <c r="U14" s="65"/>
      <c r="V14" s="70"/>
      <c r="W14" s="66"/>
      <c r="X14" s="65"/>
      <c r="Y14" s="65"/>
      <c r="Z14" s="65"/>
      <c r="AA14" s="65"/>
      <c r="AB14" s="71"/>
      <c r="AC14" s="65"/>
      <c r="AD14" s="70"/>
      <c r="AE14" s="65"/>
      <c r="AF14" s="65"/>
      <c r="AG14" s="65"/>
      <c r="AH14" s="65"/>
      <c r="AI14" s="71"/>
      <c r="AJ14" s="65"/>
      <c r="AK14" s="70"/>
      <c r="AL14" s="66"/>
      <c r="AM14" s="71"/>
      <c r="AN14" s="65"/>
      <c r="AO14" s="65"/>
      <c r="AP14" s="65"/>
      <c r="AQ14" s="65"/>
      <c r="AR14" s="71"/>
      <c r="AS14" s="65"/>
      <c r="AT14" s="70"/>
      <c r="AU14" s="72"/>
      <c r="AV14" s="72"/>
      <c r="AW14" s="71"/>
      <c r="AX14" s="65"/>
      <c r="AY14" s="70"/>
      <c r="AZ14" s="71"/>
      <c r="BA14" s="65"/>
      <c r="BB14" s="70"/>
      <c r="BC14" s="65"/>
      <c r="BD14" s="65"/>
      <c r="BE14" s="65"/>
      <c r="BF14" s="71"/>
      <c r="BG14" s="65"/>
      <c r="BH14" s="70"/>
      <c r="BI14" s="70"/>
      <c r="BJ14" s="65"/>
      <c r="BK14" s="66"/>
      <c r="BL14" s="66"/>
      <c r="BM14" s="71"/>
      <c r="BN14" s="65"/>
      <c r="BO14" s="65"/>
      <c r="BP14" s="65"/>
      <c r="BQ14" s="70"/>
      <c r="BR14" s="66"/>
      <c r="BS14" s="71"/>
      <c r="BT14" s="65"/>
      <c r="BU14" s="71"/>
      <c r="BV14" s="65"/>
      <c r="BW14" s="71"/>
      <c r="BX14" s="70"/>
      <c r="BY14" s="65"/>
      <c r="BZ14" s="65"/>
      <c r="CA14" s="65"/>
      <c r="CB14" s="71"/>
      <c r="CC14" s="65"/>
      <c r="CD14" s="70"/>
      <c r="CE14" s="65"/>
      <c r="CF14" s="65"/>
      <c r="CG14" s="65"/>
      <c r="CH14" s="65"/>
      <c r="CI14" s="70"/>
      <c r="CJ14" s="70"/>
      <c r="CK14" s="56"/>
      <c r="CL14" s="65"/>
      <c r="CM14" s="65"/>
    </row>
    <row r="15" spans="1:92" s="39" customFormat="1" x14ac:dyDescent="0.3">
      <c r="A15" s="65"/>
      <c r="B15" s="65"/>
      <c r="C15" s="65"/>
      <c r="D15" s="66" t="s">
        <v>61</v>
      </c>
      <c r="E15" s="71"/>
      <c r="F15" s="70"/>
      <c r="G15" s="71"/>
      <c r="H15" s="70"/>
      <c r="I15" s="70"/>
      <c r="J15" s="65"/>
      <c r="K15" s="75"/>
      <c r="L15" s="66"/>
      <c r="M15" s="68"/>
      <c r="N15" s="65"/>
      <c r="O15" s="70"/>
      <c r="P15" s="70"/>
      <c r="Q15" s="71"/>
      <c r="R15" s="65"/>
      <c r="S15" s="70"/>
      <c r="T15" s="71"/>
      <c r="U15" s="65"/>
      <c r="V15" s="70"/>
      <c r="W15" s="66"/>
      <c r="X15" s="65"/>
      <c r="Y15" s="65"/>
      <c r="Z15" s="65"/>
      <c r="AA15" s="65"/>
      <c r="AB15" s="71"/>
      <c r="AC15" s="65"/>
      <c r="AD15" s="70"/>
      <c r="AE15" s="65"/>
      <c r="AF15" s="65"/>
      <c r="AG15" s="65"/>
      <c r="AH15" s="65"/>
      <c r="AI15" s="71"/>
      <c r="AJ15" s="65"/>
      <c r="AK15" s="70"/>
      <c r="AL15" s="66"/>
      <c r="AM15" s="71"/>
      <c r="AN15" s="65"/>
      <c r="AO15" s="65"/>
      <c r="AP15" s="65"/>
      <c r="AQ15" s="65"/>
      <c r="AR15" s="71"/>
      <c r="AS15" s="65"/>
      <c r="AT15" s="70"/>
      <c r="AU15" s="72"/>
      <c r="AV15" s="72"/>
      <c r="AW15" s="71"/>
      <c r="AX15" s="65"/>
      <c r="AY15" s="70"/>
      <c r="AZ15" s="71"/>
      <c r="BA15" s="65"/>
      <c r="BB15" s="70"/>
      <c r="BC15" s="65"/>
      <c r="BD15" s="65"/>
      <c r="BE15" s="65"/>
      <c r="BF15" s="71"/>
      <c r="BG15" s="65"/>
      <c r="BH15" s="70"/>
      <c r="BI15" s="70"/>
      <c r="BJ15" s="65"/>
      <c r="BK15" s="66"/>
      <c r="BL15" s="66"/>
      <c r="BM15" s="71"/>
      <c r="BN15" s="65"/>
      <c r="BO15" s="65"/>
      <c r="BP15" s="65"/>
      <c r="BQ15" s="70"/>
      <c r="BR15" s="66"/>
      <c r="BS15" s="71"/>
      <c r="BT15" s="65"/>
      <c r="BU15" s="71"/>
      <c r="BV15" s="65"/>
      <c r="BW15" s="71"/>
      <c r="BX15" s="70"/>
      <c r="BY15" s="65"/>
      <c r="BZ15" s="65"/>
      <c r="CA15" s="65"/>
      <c r="CB15" s="71"/>
      <c r="CC15" s="65"/>
      <c r="CD15" s="70"/>
      <c r="CE15" s="65"/>
      <c r="CF15" s="65"/>
      <c r="CG15" s="65"/>
      <c r="CH15" s="65"/>
      <c r="CI15" s="70"/>
      <c r="CJ15" s="70"/>
      <c r="CK15" s="56"/>
      <c r="CL15" s="65"/>
      <c r="CM15" s="65"/>
    </row>
    <row r="16" spans="1:92" s="39" customFormat="1" x14ac:dyDescent="0.3">
      <c r="E16" s="76"/>
      <c r="F16" s="77"/>
      <c r="G16" s="76"/>
      <c r="H16" s="77"/>
      <c r="I16" s="77"/>
      <c r="K16" s="78"/>
      <c r="L16" s="37"/>
      <c r="M16" s="15"/>
      <c r="O16" s="77"/>
      <c r="P16" s="77"/>
      <c r="Q16" s="76"/>
      <c r="S16" s="77"/>
      <c r="T16" s="76"/>
      <c r="V16" s="77"/>
      <c r="W16" s="37"/>
      <c r="AB16" s="76"/>
      <c r="AD16" s="77"/>
      <c r="AI16" s="76"/>
      <c r="AK16" s="77"/>
      <c r="AL16" s="37"/>
      <c r="AM16" s="76"/>
      <c r="AR16" s="76"/>
      <c r="AT16" s="77"/>
      <c r="AU16" s="38"/>
      <c r="AV16" s="38"/>
      <c r="AW16" s="76"/>
      <c r="AY16" s="77"/>
      <c r="AZ16" s="76"/>
      <c r="BB16" s="77"/>
      <c r="BF16" s="76"/>
      <c r="BH16" s="77"/>
      <c r="BI16" s="77"/>
      <c r="BK16" s="37"/>
      <c r="BL16" s="37"/>
      <c r="BM16" s="76"/>
      <c r="BQ16" s="77"/>
      <c r="BR16" s="37"/>
      <c r="BS16" s="76"/>
      <c r="BU16" s="76"/>
      <c r="BW16" s="76"/>
      <c r="BX16" s="77"/>
      <c r="CB16" s="76"/>
      <c r="CD16" s="77"/>
      <c r="CI16" s="77"/>
      <c r="CJ16" s="77"/>
      <c r="CK16" s="79"/>
    </row>
  </sheetData>
  <conditionalFormatting sqref="C2">
    <cfRule type="duplicateValues" dxfId="20" priority="2"/>
    <cfRule type="duplicateValues" dxfId="19" priority="3"/>
  </conditionalFormatting>
  <conditionalFormatting sqref="G1 E1 E3:E1048576 G3:G1048576">
    <cfRule type="duplicateValues" dxfId="18" priority="161"/>
  </conditionalFormatting>
  <conditionalFormatting sqref="G1 I1 G3:G1048576 I3:I1048576">
    <cfRule type="duplicateValues" dxfId="17" priority="167"/>
  </conditionalFormatting>
  <conditionalFormatting sqref="CG1:CG1048576">
    <cfRule type="containsText" dxfId="16" priority="158" operator="containsText" text="NO EXISTE EXPEDIENTE FISICO">
      <formula>NOT(ISERROR(SEARCH("NO EXISTE EXPEDIENTE FISICO",CG1)))</formula>
    </cfRule>
  </conditionalFormatting>
  <conditionalFormatting sqref="CH2">
    <cfRule type="containsText" dxfId="15" priority="1" operator="containsText" text="NO EXISTE EXPEDIENTE FISICO">
      <formula>NOT(ISERROR(SEARCH("NO EXISTE EXPEDIENTE FISICO",CH2)))</formula>
    </cfRule>
  </conditionalFormatting>
  <dataValidations count="10">
    <dataValidation type="date" operator="lessThanOrEqual" allowBlank="1" showInputMessage="1" showErrorMessage="1" sqref="M1:M1048576 H2:H1048576 F3:F1048576 AK3:AK1048576 AA3:AA1048576 V3:V1048576 BB3:BB1048576 BQ1:BQ1048576 BX1:BX1048576 BZ1:BZ1048576 CF1:CF1048576 AT1:AT1048576 K3:K1048576 BO1:BO1048576 CD1:CD1048576 AD3:AD1048576 AH3:AH1048576 O3:P1048576 AO1:AO1048576 BU1:BU1048576 BH1:BH1048576 BD1:BE1048576 AY1:AY1048576 F1 K1 O1:P1 AH1 AD1 AA1 AK1 V1 BB1 CI1 CI3:CI1048576" xr:uid="{00000000-0002-0000-0000-000000000000}">
      <formula1>TODAY()</formula1>
    </dataValidation>
    <dataValidation type="whole" allowBlank="1" showInputMessage="1" showErrorMessage="1" sqref="BM1:BM1048576 Q3:Q1048576 T3:T1048576 AB3:AB1048576 AI3:AI1048576 AM1:AM1048576 BF1:BF1048576 Y3:Y1048576 BS1:BS1048576 CB1:CB1048576 AF3:AF1048576 AR1:AR1048576 AW1:AW1048576 AF1 Y1 AI1 AB1 T1 Q1 AZ1 AZ3:AZ1048576" xr:uid="{00000000-0002-0000-0000-000001000000}">
      <formula1>1</formula1>
      <formula2>99999999999999</formula2>
    </dataValidation>
    <dataValidation operator="greaterThanOrEqual" allowBlank="1" showInputMessage="1" showErrorMessage="1" errorTitle="ACCION NO PERMITIDA" error="DEBES INGRESAR EL AUTO &quot;RADICADO&quot; SIN LETRAS NI ESPACIOS" promptTitle="INRESA NUMERO DE AUTO" prompt="INGRESA NUMERO DE AUTO &quot;RADICADO&quot;" sqref="BL1" xr:uid="{00000000-0002-0000-0000-000002000000}"/>
    <dataValidation operator="lessThanOrEqual" allowBlank="1" showInputMessage="1" showErrorMessage="1" sqref="I1:I1048576 G1:H1 G3:G1048576" xr:uid="{00000000-0002-0000-0000-000003000000}"/>
    <dataValidation type="whole" operator="greaterThanOrEqual" allowBlank="1" showInputMessage="1" showErrorMessage="1" errorTitle="ACCION NO PERMITIDA" error="DEBES INGRESAR EL AUTO &quot;RADICADO&quot; SIN LETRAS NI ESPACIOS" promptTitle="INRESA NUMERO DE AUTO" prompt="INGRESA NUMERO DE AUTO &quot;RADICADO&quot;" sqref="Q2 AB2 AI2 AF2 T2 Y2 AZ2" xr:uid="{00000000-0002-0000-0000-000004000000}">
      <formula1>1</formula1>
    </dataValidation>
    <dataValidation type="date" operator="greaterThan" allowBlank="1" showInputMessage="1" showErrorMessage="1" errorTitle="Accion no permitida" error="Debes ingresar una fecha en formato DD/MM/AAAA" prompt="ingresar en formato dd/mm/aaaa" sqref="F2 K2 O2:P2 S2 AD2:AE2 AA2 AK2 V2 AH2 BB2 CI2" xr:uid="{00000000-0002-0000-0000-000005000000}">
      <formula1>40178</formula1>
    </dataValidation>
    <dataValidation allowBlank="1" showInputMessage="1" showErrorMessage="1" sqref="R2 AJ2 Z2 AC2 AG2 U2 BA2" xr:uid="{00000000-0002-0000-0000-000006000000}"/>
    <dataValidation type="list" allowBlank="1" showInputMessage="1" showErrorMessage="1" sqref="D2:D15" xr:uid="{00000000-0002-0000-0000-000007000000}">
      <formula1>"ANONIMO ART. 86, DE OFICIO, INFORME DE SERVIDOR PÚBLICO, PROCURADURIA GENERAL DE LA NACIÓN, QUEJA"</formula1>
    </dataValidation>
    <dataValidation type="list" allowBlank="1" showInputMessage="1" showErrorMessage="1" sqref="N2" xr:uid="{00000000-0002-0000-0000-000008000000}">
      <formula1>"BRYAN JEAN BAPTISTE FREY RAMIREZ ZAMBRANO, CARLOS EDUARDO PINEDA SALAMANCA, FABIO ANDRES CAMARGO GUALDRON, JHON ALEXANDER TORRES, JULIANA ESCOBAR LOPEZ, LEYDY LAURA GARCIA GAMBA, LUISA FERNANDA MORENO MARTINEZ, MARTHA STELLA VARGAS"</formula1>
    </dataValidation>
    <dataValidation type="list" allowBlank="1" showInputMessage="1" showErrorMessage="1" sqref="CH2" xr:uid="{00000000-0002-0000-0000-000009000000}">
      <formula1>"INDAGACIÓN PREVIA, INVESTIGACIÓN DISCIPLINARIA, CADUCIDAD, INHIBITORIO, TERMINACIÓN Y ARCHIVO, REMISIÓN POR COMPETENCIA A OTRA AUTORIDAD, PRESCRIPCIÓN, REMITIDO A JUZGAMIENTO, FALLO DE PRIMERA INSTANCIA, CADUCIDAD*, SIN ACTUACIÓN, IMPEDIMENTO"</formula1>
    </dataValidation>
  </dataValidations>
  <printOptions horizontalCentered="1"/>
  <pageMargins left="0.70866141732283472" right="0.70866141732283472" top="1.3708333333333333" bottom="1.299212598425197" header="0.31496062992125984" footer="0.31496062992125984"/>
  <pageSetup paperSize="41" scale="70" fitToWidth="100" fitToHeight="10000" orientation="landscape" r:id="rId1"/>
  <headerFooter>
    <oddHeader xml:space="preserve">&amp;C&amp;"Verdana,Negrita"&amp;K3C86B3
FORMATO DE INFORMES DE PROCESOS 
DISCIPLINARIOS EN CURSO
&amp;R&amp;G
</oddHeader>
    <oddFooter xml:space="preserve">&amp;L&amp;"Verdana,Normal"&amp;8Dirección: Calle 24A No. 59-42 Torre 4 Piso 3 
Centro Empresarial Sarmiento Angulo
Conmutador: (+601) 307 8038
Línea gratuita: 01 8000 119703
&amp;R&amp;"Verdana,Normal"&amp;8&amp;P de &amp;N
FOR-GPD-340-003 
04/10/2024 Versión: 19&amp;9
</oddFooter>
  </headerFooter>
  <legacy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A000000}">
          <x14:formula1>
            <xm:f>LISTAS!$I$2:$I$16</xm:f>
          </x14:formula1>
          <xm:sqref>N3:N1048576</xm:sqref>
        </x14:dataValidation>
        <x14:dataValidation type="list" allowBlank="1" showInputMessage="1" showErrorMessage="1" xr:uid="{00000000-0002-0000-0000-00000B000000}">
          <x14:formula1>
            <xm:f>LISTAS!$G$2:$G$31</xm:f>
          </x14:formula1>
          <xm:sqref>CH3:CH1048576</xm:sqref>
        </x14:dataValidation>
        <x14:dataValidation type="list" allowBlank="1" showInputMessage="1" showErrorMessage="1" xr:uid="{00000000-0002-0000-0000-00000C000000}">
          <x14:formula1>
            <xm:f>LISTAS!$Q$2:$Q$6</xm:f>
          </x14:formula1>
          <xm:sqref>CJ3:CJ1048576</xm:sqref>
        </x14:dataValidation>
        <x14:dataValidation type="list" operator="greaterThanOrEqual" allowBlank="1" showInputMessage="1" showErrorMessage="1" errorTitle="ACCION NO PERMITIDA" error="DEBES INGRESAR EL AUTO &quot;RADICADO&quot; SIN LETRAS NI ESPACIOS" promptTitle="INRESA NUMERO DE AUTO" prompt="INGRESA NUMERO DE AUTO &quot;RADICADO&quot;" xr:uid="{00000000-0002-0000-0000-00000D000000}">
          <x14:formula1>
            <xm:f>LISTAS!$O$2:$O$13</xm:f>
          </x14:formula1>
          <xm:sqref>BL3:BL1048576</xm:sqref>
        </x14:dataValidation>
        <x14:dataValidation type="list" allowBlank="1" showInputMessage="1" showErrorMessage="1" xr:uid="{00000000-0002-0000-0000-00000E000000}">
          <x14:formula1>
            <xm:f>LISTAS!$M$2:$M$9</xm:f>
          </x14:formula1>
          <xm:sqref>D16:D1048576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
  <sheetViews>
    <sheetView view="pageLayout" zoomScaleNormal="100" workbookViewId="0"/>
  </sheetViews>
  <sheetFormatPr baseColWidth="10" defaultColWidth="11.44140625" defaultRowHeight="12.6" x14ac:dyDescent="0.25"/>
  <cols>
    <col min="1" max="1" width="21.33203125" style="14" bestFit="1" customWidth="1"/>
    <col min="2" max="2" width="11.109375" style="14" bestFit="1" customWidth="1"/>
    <col min="3" max="3" width="18.109375" style="14" bestFit="1" customWidth="1"/>
    <col min="4" max="4" width="19.44140625" style="14" customWidth="1"/>
    <col min="5" max="5" width="30.33203125" style="14" customWidth="1"/>
    <col min="6" max="6" width="19.33203125" style="14" customWidth="1"/>
    <col min="7" max="7" width="22.44140625" style="14" customWidth="1"/>
    <col min="8" max="8" width="16.88671875" style="15" bestFit="1" customWidth="1"/>
    <col min="9" max="9" width="22" style="14" customWidth="1"/>
    <col min="10" max="10" width="12.88671875" style="15" customWidth="1"/>
    <col min="11" max="11" width="11" style="14" customWidth="1"/>
    <col min="12" max="12" width="12.88671875" style="15" customWidth="1"/>
    <col min="13" max="13" width="15.5546875" style="16" bestFit="1" customWidth="1"/>
    <col min="14" max="16384" width="11.44140625" style="1"/>
  </cols>
  <sheetData>
    <row r="1" spans="1:13" s="2" customFormat="1" ht="37.799999999999997" x14ac:dyDescent="0.25">
      <c r="A1" s="4" t="s">
        <v>107</v>
      </c>
      <c r="B1" s="4" t="s">
        <v>108</v>
      </c>
      <c r="C1" s="4" t="s">
        <v>109</v>
      </c>
      <c r="D1" s="4" t="s">
        <v>110</v>
      </c>
      <c r="E1" s="4" t="s">
        <v>111</v>
      </c>
      <c r="F1" s="4" t="s">
        <v>112</v>
      </c>
      <c r="G1" s="4" t="s">
        <v>113</v>
      </c>
      <c r="H1" s="4" t="s">
        <v>114</v>
      </c>
      <c r="I1" s="4" t="s">
        <v>236</v>
      </c>
      <c r="J1" s="4" t="s">
        <v>237</v>
      </c>
      <c r="K1" s="4" t="s">
        <v>115</v>
      </c>
      <c r="L1" s="4" t="s">
        <v>116</v>
      </c>
      <c r="M1" s="4" t="s">
        <v>117</v>
      </c>
    </row>
    <row r="2" spans="1:13" s="81" customFormat="1" ht="25.2" x14ac:dyDescent="0.25">
      <c r="A2" s="10" t="s">
        <v>118</v>
      </c>
      <c r="B2" s="66" t="s">
        <v>192</v>
      </c>
      <c r="C2" s="10" t="s">
        <v>119</v>
      </c>
      <c r="D2" s="10" t="s">
        <v>199</v>
      </c>
      <c r="E2" s="10" t="s">
        <v>120</v>
      </c>
      <c r="F2" s="10" t="s">
        <v>200</v>
      </c>
      <c r="G2" s="10" t="s">
        <v>202</v>
      </c>
      <c r="H2" s="11">
        <v>44326</v>
      </c>
      <c r="I2" s="10" t="s">
        <v>204</v>
      </c>
      <c r="J2" s="11">
        <v>44340</v>
      </c>
      <c r="K2" s="10" t="s">
        <v>67</v>
      </c>
      <c r="L2" s="11">
        <f>WORKDAY(H2,LISTAS!$E$2,LISTAS!$C$2:$C$499)</f>
        <v>44341</v>
      </c>
      <c r="M2" s="80">
        <f t="shared" ref="M2:M3" ca="1" si="0">L2-TODAY()</f>
        <v>-1228</v>
      </c>
    </row>
    <row r="3" spans="1:13" s="81" customFormat="1" ht="25.2" x14ac:dyDescent="0.25">
      <c r="A3" s="10" t="s">
        <v>123</v>
      </c>
      <c r="B3" s="66" t="s">
        <v>192</v>
      </c>
      <c r="C3" s="10" t="s">
        <v>119</v>
      </c>
      <c r="D3" s="10" t="s">
        <v>199</v>
      </c>
      <c r="E3" s="10" t="s">
        <v>235</v>
      </c>
      <c r="F3" s="10" t="s">
        <v>201</v>
      </c>
      <c r="G3" s="10" t="s">
        <v>203</v>
      </c>
      <c r="H3" s="11">
        <v>43608</v>
      </c>
      <c r="I3" s="10"/>
      <c r="J3" s="11"/>
      <c r="K3" s="10"/>
      <c r="L3" s="11">
        <f>WORKDAY(H3,LISTAS!$E$2,LISTAS!$C$2:$C$499)</f>
        <v>43623</v>
      </c>
      <c r="M3" s="80">
        <f t="shared" ca="1" si="0"/>
        <v>-1946</v>
      </c>
    </row>
    <row r="4" spans="1:13" s="81" customFormat="1" x14ac:dyDescent="0.25">
      <c r="A4" s="10"/>
      <c r="B4" s="10"/>
      <c r="C4" s="10"/>
      <c r="D4" s="10"/>
      <c r="E4" s="10"/>
      <c r="F4" s="10"/>
      <c r="G4" s="10"/>
      <c r="H4" s="11"/>
      <c r="I4" s="10"/>
      <c r="J4" s="11"/>
      <c r="K4" s="10"/>
      <c r="L4" s="11">
        <f>WORKDAY(H4,LISTAS!$E$2,LISTAS!$C$2:$C$499)</f>
        <v>13</v>
      </c>
      <c r="M4" s="80">
        <f t="shared" ref="M4:M8" ca="1" si="1">L4-TODAY()</f>
        <v>-45556</v>
      </c>
    </row>
    <row r="5" spans="1:13" s="81" customFormat="1" x14ac:dyDescent="0.25">
      <c r="A5" s="10"/>
      <c r="B5" s="10"/>
      <c r="C5" s="10"/>
      <c r="D5" s="10"/>
      <c r="E5" s="10"/>
      <c r="F5" s="10"/>
      <c r="G5" s="10"/>
      <c r="H5" s="11"/>
      <c r="I5" s="10"/>
      <c r="J5" s="11"/>
      <c r="K5" s="10"/>
      <c r="L5" s="11">
        <f>WORKDAY(H5,LISTAS!$E$2,LISTAS!$C$2:$C$499)</f>
        <v>13</v>
      </c>
      <c r="M5" s="80">
        <f t="shared" ca="1" si="1"/>
        <v>-45556</v>
      </c>
    </row>
    <row r="6" spans="1:13" s="81" customFormat="1" x14ac:dyDescent="0.25">
      <c r="A6" s="10"/>
      <c r="B6" s="10"/>
      <c r="C6" s="10"/>
      <c r="D6" s="10"/>
      <c r="E6" s="10"/>
      <c r="F6" s="10"/>
      <c r="G6" s="10"/>
      <c r="H6" s="11"/>
      <c r="I6" s="10"/>
      <c r="J6" s="11"/>
      <c r="K6" s="10"/>
      <c r="L6" s="11">
        <f>WORKDAY(H6,LISTAS!$E$2,LISTAS!$C$2:$C$499)</f>
        <v>13</v>
      </c>
      <c r="M6" s="80">
        <f t="shared" ca="1" si="1"/>
        <v>-45556</v>
      </c>
    </row>
    <row r="7" spans="1:13" s="81" customFormat="1" x14ac:dyDescent="0.25">
      <c r="A7" s="10"/>
      <c r="B7" s="10"/>
      <c r="C7" s="10"/>
      <c r="D7" s="10"/>
      <c r="E7" s="10"/>
      <c r="F7" s="10"/>
      <c r="G7" s="10"/>
      <c r="H7" s="11"/>
      <c r="I7" s="10"/>
      <c r="J7" s="11"/>
      <c r="K7" s="10"/>
      <c r="L7" s="11">
        <f>WORKDAY(H7,LISTAS!$E$2,LISTAS!$C$2:$C$499)</f>
        <v>13</v>
      </c>
      <c r="M7" s="80">
        <f t="shared" ca="1" si="1"/>
        <v>-45556</v>
      </c>
    </row>
    <row r="8" spans="1:13" s="81" customFormat="1" x14ac:dyDescent="0.25">
      <c r="A8" s="10"/>
      <c r="B8" s="10"/>
      <c r="C8" s="10"/>
      <c r="D8" s="10"/>
      <c r="E8" s="10"/>
      <c r="F8" s="10"/>
      <c r="G8" s="10"/>
      <c r="H8" s="11"/>
      <c r="I8" s="10"/>
      <c r="J8" s="11"/>
      <c r="K8" s="10"/>
      <c r="L8" s="11">
        <f>WORKDAY(H8,LISTAS!$E$2,LISTAS!$C$2:$C$499)</f>
        <v>13</v>
      </c>
      <c r="M8" s="80">
        <f t="shared" ca="1" si="1"/>
        <v>-45556</v>
      </c>
    </row>
    <row r="9" spans="1:13" s="81" customFormat="1" x14ac:dyDescent="0.25">
      <c r="A9" s="14"/>
      <c r="B9" s="14"/>
      <c r="C9" s="14"/>
      <c r="D9" s="14"/>
      <c r="E9" s="14"/>
      <c r="F9" s="14"/>
      <c r="G9" s="14"/>
      <c r="H9" s="15"/>
      <c r="I9" s="14"/>
      <c r="J9" s="15"/>
      <c r="K9" s="14"/>
      <c r="L9" s="15"/>
      <c r="M9" s="82"/>
    </row>
  </sheetData>
  <conditionalFormatting sqref="B2">
    <cfRule type="duplicateValues" dxfId="14" priority="3"/>
    <cfRule type="duplicateValues" dxfId="13" priority="4"/>
  </conditionalFormatting>
  <conditionalFormatting sqref="B3">
    <cfRule type="duplicateValues" dxfId="12" priority="1"/>
    <cfRule type="duplicateValues" dxfId="11" priority="2"/>
  </conditionalFormatting>
  <conditionalFormatting sqref="F1:F1048576">
    <cfRule type="duplicateValues" dxfId="10" priority="178"/>
  </conditionalFormatting>
  <conditionalFormatting sqref="M2:M1048576">
    <cfRule type="expression" dxfId="9" priority="22" stopIfTrue="1">
      <formula>$K2="SI"</formula>
    </cfRule>
    <cfRule type="iconSet" priority="42">
      <iconSet>
        <cfvo type="percent" val="0"/>
        <cfvo type="num" val="0.5"/>
        <cfvo type="num" val="5"/>
      </iconSet>
    </cfRule>
  </conditionalFormatting>
  <dataValidations count="3">
    <dataValidation type="list" allowBlank="1" showInputMessage="1" showErrorMessage="1" sqref="E2:E1048576" xr:uid="{00000000-0002-0000-0100-000000000000}">
      <formula1>"Indagación Previa,Investigación Diciplinaria"</formula1>
    </dataValidation>
    <dataValidation allowBlank="1" showInputMessage="1" showErrorMessage="1" sqref="C1 E1" xr:uid="{00000000-0002-0000-0100-000001000000}"/>
    <dataValidation type="list" allowBlank="1" showInputMessage="1" showErrorMessage="1" sqref="A1:A1048576" xr:uid="{00000000-0002-0000-0100-000002000000}">
      <formula1>"Solicitudes de pruebas,Segundo Requerimiento"</formula1>
    </dataValidation>
  </dataValidations>
  <printOptions horizontalCentered="1"/>
  <pageMargins left="0.70866141732283472" right="0.70866141732283472" top="1.35625" bottom="1.299212598425197" header="0.31496062992125984" footer="0.31496062992125984"/>
  <pageSetup paperSize="41" scale="70" orientation="landscape" r:id="rId1"/>
  <headerFooter>
    <oddHeader xml:space="preserve">&amp;C&amp;"Verdana,Negrita"&amp;K3C86B3
FORMATO DE INFORMES DE PROCESOS 
DISCIPLINARIOS EN CURSO
&amp;R&amp;G
</oddHeader>
    <oddFooter>&amp;L&amp;"Verdana,Normal"&amp;9Dirección: Calle 24A No. 59-42 Torre 4 Piso 3 
Centro Empresarial Sarmiento Angulo
Conmutador: (+601) 307 8038
Línea gratuita: 01 8000 119703&amp;R&amp;"Verdana,Normal"&amp;9&amp;P de &amp;N
FOR-GPD-340-003 
04/10/2024 Versión: 19</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LISTAS!$K$2:$K$15</xm:f>
          </x14:formula1>
          <xm:sqref>C2:C3</xm:sqref>
        </x14:dataValidation>
        <x14:dataValidation type="list" allowBlank="1" showInputMessage="1" showErrorMessage="1" xr:uid="{00000000-0002-0000-0100-000004000000}">
          <x14:formula1>
            <xm:f>LISTAS!$K$2:$K$22</xm:f>
          </x14:formula1>
          <xm:sqref>C4:C1048576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view="pageLayout" zoomScaleNormal="100" workbookViewId="0"/>
  </sheetViews>
  <sheetFormatPr baseColWidth="10" defaultColWidth="9.109375" defaultRowHeight="14.4" x14ac:dyDescent="0.3"/>
  <cols>
    <col min="1" max="1" width="9.109375" style="19"/>
    <col min="2" max="2" width="21.88671875" style="19" customWidth="1"/>
    <col min="3" max="3" width="23.88671875" style="19" customWidth="1"/>
    <col min="4" max="4" width="15.88671875" style="20" customWidth="1"/>
    <col min="5" max="5" width="15.44140625" style="20" customWidth="1"/>
    <col min="6" max="6" width="12.33203125" style="19" customWidth="1"/>
    <col min="7" max="7" width="9.6640625" style="21" customWidth="1"/>
    <col min="8" max="8" width="17.33203125" style="21" customWidth="1"/>
    <col min="9" max="9" width="14" style="19" customWidth="1"/>
    <col min="10" max="10" width="40.5546875" style="22" customWidth="1"/>
    <col min="11" max="11" width="35.44140625" style="22" customWidth="1"/>
  </cols>
  <sheetData>
    <row r="1" spans="1:11" ht="52.5" customHeight="1" x14ac:dyDescent="0.3">
      <c r="A1" s="17" t="s">
        <v>2</v>
      </c>
      <c r="B1" s="17" t="s">
        <v>133</v>
      </c>
      <c r="C1" s="17" t="s">
        <v>134</v>
      </c>
      <c r="D1" s="18" t="s">
        <v>135</v>
      </c>
      <c r="E1" s="18" t="s">
        <v>136</v>
      </c>
      <c r="F1" s="18" t="s">
        <v>137</v>
      </c>
      <c r="G1" s="18" t="s">
        <v>138</v>
      </c>
      <c r="H1" s="18" t="s">
        <v>139</v>
      </c>
      <c r="I1" s="18" t="s">
        <v>140</v>
      </c>
      <c r="J1" s="17" t="s">
        <v>141</v>
      </c>
      <c r="K1" s="18" t="s">
        <v>53</v>
      </c>
    </row>
    <row r="2" spans="1:11" s="85" customFormat="1" ht="25.2" x14ac:dyDescent="0.3">
      <c r="A2" s="66" t="s">
        <v>192</v>
      </c>
      <c r="B2" s="66" t="s">
        <v>205</v>
      </c>
      <c r="C2" s="13" t="s">
        <v>208</v>
      </c>
      <c r="D2" s="11">
        <v>45147</v>
      </c>
      <c r="E2" s="11">
        <f>WORKDAY(D2,LISTAS!$E$4,LISTAS!$C$2:$C$499)</f>
        <v>45169</v>
      </c>
      <c r="F2" s="83">
        <f ca="1">E2-TODAY()</f>
        <v>-400</v>
      </c>
      <c r="G2" s="83" t="s">
        <v>67</v>
      </c>
      <c r="H2" s="13" t="s">
        <v>211</v>
      </c>
      <c r="I2" s="11">
        <v>45205</v>
      </c>
      <c r="J2" s="84" t="s">
        <v>70</v>
      </c>
      <c r="K2" s="84" t="str">
        <f>IF(I2="","FALTA RESPUESTA",IF(I2&lt;=E2,"RESPUESTA A TIEMPO","RESPUESTA FUERA DE TIEMPO"))</f>
        <v>RESPUESTA FUERA DE TIEMPO</v>
      </c>
    </row>
    <row r="3" spans="1:11" s="85" customFormat="1" ht="25.2" x14ac:dyDescent="0.3">
      <c r="A3" s="66" t="s">
        <v>192</v>
      </c>
      <c r="B3" s="66" t="s">
        <v>206</v>
      </c>
      <c r="C3" s="13" t="s">
        <v>208</v>
      </c>
      <c r="D3" s="11">
        <v>45152</v>
      </c>
      <c r="E3" s="11">
        <f>WORKDAY(D3,LISTAS!$E$4,LISTAS!$C$2:$C$499)</f>
        <v>45174</v>
      </c>
      <c r="F3" s="83">
        <f t="shared" ref="F3:F4" ca="1" si="0">E3-TODAY()</f>
        <v>-395</v>
      </c>
      <c r="G3" s="83" t="s">
        <v>67</v>
      </c>
      <c r="H3" s="13" t="s">
        <v>211</v>
      </c>
      <c r="I3" s="11">
        <v>45173</v>
      </c>
      <c r="J3" s="84" t="s">
        <v>70</v>
      </c>
      <c r="K3" s="84" t="str">
        <f t="shared" ref="K3:K4" si="1">IF(I3="","FALTA RESPUESTA",IF(I3&lt;=E3,"RESPUESTA A TIEMPO","RESPUESTA FUERA DE TIEMPO"))</f>
        <v>RESPUESTA A TIEMPO</v>
      </c>
    </row>
    <row r="4" spans="1:11" s="85" customFormat="1" ht="25.2" x14ac:dyDescent="0.3">
      <c r="A4" s="66" t="s">
        <v>192</v>
      </c>
      <c r="B4" s="66" t="s">
        <v>207</v>
      </c>
      <c r="C4" s="13" t="s">
        <v>208</v>
      </c>
      <c r="D4" s="11">
        <v>45152</v>
      </c>
      <c r="E4" s="11">
        <f>WORKDAY(D4,LISTAS!$E$4,LISTAS!$C$2:$C$499)</f>
        <v>45174</v>
      </c>
      <c r="F4" s="83">
        <f t="shared" ca="1" si="0"/>
        <v>-395</v>
      </c>
      <c r="G4" s="83" t="s">
        <v>77</v>
      </c>
      <c r="H4" s="13"/>
      <c r="I4" s="11"/>
      <c r="J4" s="84" t="s">
        <v>70</v>
      </c>
      <c r="K4" s="84" t="str">
        <f t="shared" si="1"/>
        <v>FALTA RESPUESTA</v>
      </c>
    </row>
    <row r="5" spans="1:11" s="85" customFormat="1" x14ac:dyDescent="0.3">
      <c r="A5" s="86"/>
      <c r="B5" s="66"/>
      <c r="C5" s="36"/>
      <c r="D5" s="87"/>
      <c r="E5" s="12"/>
      <c r="F5" s="36"/>
      <c r="G5" s="36"/>
      <c r="H5" s="13"/>
      <c r="I5" s="11"/>
      <c r="J5" s="13"/>
      <c r="K5" s="13"/>
    </row>
    <row r="6" spans="1:11" s="85" customFormat="1" x14ac:dyDescent="0.3">
      <c r="A6" s="86"/>
      <c r="B6" s="88"/>
      <c r="C6" s="36"/>
      <c r="D6" s="87"/>
      <c r="E6" s="87"/>
      <c r="F6" s="36"/>
      <c r="G6" s="36"/>
      <c r="H6" s="13"/>
      <c r="I6" s="11"/>
      <c r="J6" s="13"/>
      <c r="K6" s="13"/>
    </row>
    <row r="7" spans="1:11" s="85" customFormat="1" x14ac:dyDescent="0.3">
      <c r="A7" s="86"/>
      <c r="B7" s="88"/>
      <c r="C7" s="36"/>
      <c r="D7" s="87"/>
      <c r="E7" s="87"/>
      <c r="F7" s="36"/>
      <c r="G7" s="36"/>
      <c r="H7" s="36"/>
      <c r="I7" s="11"/>
      <c r="J7" s="13"/>
      <c r="K7" s="13"/>
    </row>
    <row r="8" spans="1:11" s="85" customFormat="1" x14ac:dyDescent="0.3">
      <c r="A8" s="86"/>
      <c r="B8" s="88"/>
      <c r="C8" s="36"/>
      <c r="D8" s="87"/>
      <c r="E8" s="87"/>
      <c r="F8" s="36"/>
      <c r="G8" s="36"/>
      <c r="H8" s="36"/>
      <c r="I8" s="11"/>
      <c r="J8" s="13"/>
      <c r="K8" s="13"/>
    </row>
    <row r="9" spans="1:11" s="85" customFormat="1" x14ac:dyDescent="0.3">
      <c r="A9" s="86"/>
      <c r="B9" s="88"/>
      <c r="C9" s="36"/>
      <c r="D9" s="87"/>
      <c r="E9" s="87"/>
      <c r="F9" s="36"/>
      <c r="G9" s="36"/>
      <c r="H9" s="36"/>
      <c r="I9" s="11"/>
      <c r="J9" s="13"/>
      <c r="K9" s="13"/>
    </row>
    <row r="10" spans="1:11" s="85" customFormat="1" x14ac:dyDescent="0.3">
      <c r="A10" s="86"/>
      <c r="B10" s="88"/>
      <c r="C10" s="36"/>
      <c r="D10" s="87"/>
      <c r="E10" s="87"/>
      <c r="F10" s="36"/>
      <c r="G10" s="36"/>
      <c r="H10" s="36"/>
      <c r="I10" s="11"/>
      <c r="J10" s="13"/>
      <c r="K10" s="13"/>
    </row>
    <row r="11" spans="1:11" s="85" customFormat="1" x14ac:dyDescent="0.3">
      <c r="A11" s="86"/>
      <c r="B11" s="88"/>
      <c r="C11" s="36"/>
      <c r="D11" s="87"/>
      <c r="E11" s="87"/>
      <c r="F11" s="36"/>
      <c r="G11" s="36"/>
      <c r="H11" s="36"/>
      <c r="I11" s="11"/>
      <c r="J11" s="13"/>
      <c r="K11" s="13"/>
    </row>
    <row r="12" spans="1:11" s="85" customFormat="1" x14ac:dyDescent="0.3">
      <c r="A12" s="86"/>
      <c r="B12" s="88"/>
      <c r="C12" s="36"/>
      <c r="D12" s="87"/>
      <c r="E12" s="87"/>
      <c r="F12" s="36"/>
      <c r="G12" s="36"/>
      <c r="H12" s="36"/>
      <c r="I12" s="11"/>
      <c r="J12" s="13"/>
      <c r="K12" s="13"/>
    </row>
    <row r="13" spans="1:11" s="85" customFormat="1" x14ac:dyDescent="0.3">
      <c r="A13" s="86"/>
      <c r="B13" s="88"/>
      <c r="C13" s="36"/>
      <c r="D13" s="87"/>
      <c r="E13" s="87"/>
      <c r="F13" s="36"/>
      <c r="G13" s="36"/>
      <c r="H13" s="36"/>
      <c r="I13" s="11"/>
      <c r="J13" s="13"/>
      <c r="K13" s="13"/>
    </row>
    <row r="14" spans="1:11" s="85" customFormat="1" x14ac:dyDescent="0.3">
      <c r="A14" s="86"/>
      <c r="B14" s="88"/>
      <c r="C14" s="36"/>
      <c r="D14" s="87"/>
      <c r="E14" s="87"/>
      <c r="F14" s="36"/>
      <c r="G14" s="36"/>
      <c r="H14" s="36"/>
      <c r="I14" s="11"/>
      <c r="J14" s="13"/>
      <c r="K14" s="13"/>
    </row>
    <row r="15" spans="1:11" s="85" customFormat="1" x14ac:dyDescent="0.3">
      <c r="A15" s="86"/>
      <c r="B15" s="88"/>
      <c r="C15" s="36"/>
      <c r="D15" s="87"/>
      <c r="E15" s="87"/>
      <c r="F15" s="36"/>
      <c r="G15" s="36"/>
      <c r="H15" s="36"/>
      <c r="I15" s="11"/>
      <c r="J15" s="13"/>
      <c r="K15" s="13"/>
    </row>
    <row r="16" spans="1:11" s="85" customFormat="1" x14ac:dyDescent="0.3">
      <c r="A16" s="86"/>
      <c r="B16" s="88"/>
      <c r="C16" s="36"/>
      <c r="D16" s="87"/>
      <c r="E16" s="87"/>
      <c r="F16" s="36"/>
      <c r="G16" s="36"/>
      <c r="H16" s="36"/>
      <c r="I16" s="11"/>
      <c r="J16" s="13"/>
      <c r="K16" s="13"/>
    </row>
    <row r="17" spans="1:11" s="85" customFormat="1" x14ac:dyDescent="0.3">
      <c r="A17" s="86"/>
      <c r="B17" s="88"/>
      <c r="C17" s="36"/>
      <c r="D17" s="87"/>
      <c r="E17" s="87"/>
      <c r="F17" s="36"/>
      <c r="G17" s="36"/>
      <c r="H17" s="36"/>
      <c r="I17" s="11"/>
      <c r="J17" s="13"/>
      <c r="K17" s="13"/>
    </row>
    <row r="18" spans="1:11" s="85" customFormat="1" x14ac:dyDescent="0.3">
      <c r="A18" s="86"/>
      <c r="B18" s="88"/>
      <c r="C18" s="36"/>
      <c r="D18" s="87"/>
      <c r="E18" s="87"/>
      <c r="F18" s="36"/>
      <c r="G18" s="36"/>
      <c r="H18" s="36"/>
      <c r="I18" s="11"/>
      <c r="J18" s="13"/>
      <c r="K18" s="13"/>
    </row>
    <row r="19" spans="1:11" s="85" customFormat="1" x14ac:dyDescent="0.3">
      <c r="A19" s="86"/>
      <c r="B19" s="88"/>
      <c r="C19" s="36"/>
      <c r="D19" s="87"/>
      <c r="E19" s="87"/>
      <c r="F19" s="36"/>
      <c r="G19" s="36"/>
      <c r="H19" s="36"/>
      <c r="I19" s="11"/>
      <c r="J19" s="13"/>
      <c r="K19" s="13"/>
    </row>
    <row r="20" spans="1:11" s="85" customFormat="1" x14ac:dyDescent="0.3">
      <c r="A20" s="86"/>
      <c r="B20" s="88"/>
      <c r="C20" s="36"/>
      <c r="D20" s="87"/>
      <c r="E20" s="87"/>
      <c r="F20" s="36"/>
      <c r="G20" s="36"/>
      <c r="H20" s="36"/>
      <c r="I20" s="11"/>
      <c r="J20" s="13"/>
      <c r="K20" s="13"/>
    </row>
    <row r="21" spans="1:11" s="85" customFormat="1" x14ac:dyDescent="0.3">
      <c r="A21" s="34"/>
      <c r="B21" s="34"/>
      <c r="C21" s="34"/>
      <c r="D21" s="89"/>
      <c r="E21" s="89"/>
      <c r="F21" s="34"/>
      <c r="G21" s="39"/>
      <c r="H21" s="39"/>
      <c r="I21" s="34"/>
      <c r="J21" s="90"/>
      <c r="K21" s="90"/>
    </row>
  </sheetData>
  <conditionalFormatting sqref="B2:B5">
    <cfRule type="duplicateValues" dxfId="8" priority="1"/>
    <cfRule type="duplicateValues" dxfId="7" priority="2"/>
  </conditionalFormatting>
  <conditionalFormatting sqref="F2:F20">
    <cfRule type="expression" dxfId="6" priority="10">
      <formula>$G2="Si"</formula>
    </cfRule>
  </conditionalFormatting>
  <conditionalFormatting sqref="K1:K1048576">
    <cfRule type="containsText" dxfId="5" priority="7" operator="containsText" text="FALTA RESPUESTA">
      <formula>NOT(ISERROR(SEARCH("FALTA RESPUESTA",K1)))</formula>
    </cfRule>
    <cfRule type="containsText" dxfId="4" priority="8" operator="containsText" text="RESPUESTA A TIEMPO">
      <formula>NOT(ISERROR(SEARCH("RESPUESTA A TIEMPO",K1)))</formula>
    </cfRule>
    <cfRule type="containsText" dxfId="3" priority="9" operator="containsText" text="RESPUESTA FUERA DE TIEMPO">
      <formula>NOT(ISERROR(SEARCH("RESPUESTA FUERA DE TIEMPO",K1)))</formula>
    </cfRule>
  </conditionalFormatting>
  <dataValidations disablePrompts="1" count="1">
    <dataValidation allowBlank="1" showInputMessage="1" showErrorMessage="1" sqref="G1" xr:uid="{00000000-0002-0000-0200-000000000000}"/>
  </dataValidations>
  <printOptions horizontalCentered="1"/>
  <pageMargins left="0.70866141732283472" right="0.70866141732283472" top="1.3708333333333333" bottom="1.299212598425197" header="0.31496062992125984" footer="0.31496062992125984"/>
  <pageSetup paperSize="41" scale="70" orientation="landscape" r:id="rId1"/>
  <headerFooter>
    <oddHeader xml:space="preserve">&amp;C&amp;"Verdana,Negrita"&amp;K3C86B3
FORMATO DE INFORMES DE PROCESOS 
DISCIPLINARIOS EN CURSO
&amp;R&amp;G
</oddHeader>
    <oddFooter>&amp;L&amp;"Verdana,Normal"&amp;9Dirección: Calle 24A No. 59-42 Torre 4 Piso 3 
Centro Empresarial Sarmiento Angulo
Conmutador: (+601) 307 8038
Línea gratuita: 01 8000 119703&amp;R&amp;"Verdana,Normal"&amp;9&amp;P de &amp;N
FOR-GPD-340-003 
04/10/2024 Versión: 19</oddFooter>
  </headerFooter>
  <legacy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1000000}">
          <x14:formula1>
            <xm:f>LISTAS!$A$2:$A$3</xm:f>
          </x14:formula1>
          <xm:sqref>G2:G1048576</xm:sqref>
        </x14:dataValidation>
        <x14:dataValidation type="list" allowBlank="1" showInputMessage="1" showErrorMessage="1" xr:uid="{00000000-0002-0000-0200-000002000000}">
          <x14:formula1>
            <xm:f>LISTAS!$I$2:$I$15</xm:f>
          </x14:formula1>
          <xm:sqref>J2:J1048576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view="pageLayout" zoomScaleNormal="100" workbookViewId="0"/>
  </sheetViews>
  <sheetFormatPr baseColWidth="10" defaultColWidth="8.88671875" defaultRowHeight="12.6" x14ac:dyDescent="0.2"/>
  <cols>
    <col min="1" max="1" width="42" style="37" customWidth="1"/>
    <col min="2" max="2" width="25.6640625" style="37" bestFit="1" customWidth="1"/>
    <col min="3" max="3" width="21" style="38" customWidth="1"/>
    <col min="4" max="4" width="20.88671875" style="14" customWidth="1"/>
    <col min="5" max="5" width="18.5546875" style="14" bestFit="1" customWidth="1"/>
    <col min="6" max="6" width="15.5546875" style="15" customWidth="1"/>
    <col min="7" max="7" width="22.109375" style="15" customWidth="1"/>
    <col min="8" max="8" width="16.109375" style="14" customWidth="1"/>
    <col min="9" max="9" width="17.6640625" style="14" bestFit="1" customWidth="1"/>
    <col min="10" max="10" width="14.109375" style="14" bestFit="1" customWidth="1"/>
    <col min="11" max="11" width="15.6640625" style="15" customWidth="1"/>
    <col min="12" max="12" width="22.5546875" style="39" customWidth="1"/>
    <col min="13" max="13" width="14.6640625" style="39" bestFit="1" customWidth="1"/>
    <col min="14" max="14" width="12.44140625" style="39" customWidth="1"/>
    <col min="15" max="16384" width="8.88671875" style="34"/>
  </cols>
  <sheetData>
    <row r="1" spans="1:14" s="19" customFormat="1" ht="50.4" x14ac:dyDescent="0.2">
      <c r="A1" s="23" t="s">
        <v>142</v>
      </c>
      <c r="B1" s="23" t="s">
        <v>143</v>
      </c>
      <c r="C1" s="24" t="s">
        <v>144</v>
      </c>
      <c r="D1" s="23" t="s">
        <v>238</v>
      </c>
      <c r="E1" s="23" t="s">
        <v>145</v>
      </c>
      <c r="F1" s="23" t="s">
        <v>146</v>
      </c>
      <c r="G1" s="23" t="s">
        <v>239</v>
      </c>
      <c r="H1" s="23" t="s">
        <v>240</v>
      </c>
      <c r="I1" s="23" t="s">
        <v>147</v>
      </c>
      <c r="J1" s="25" t="s">
        <v>241</v>
      </c>
      <c r="K1" s="25" t="s">
        <v>148</v>
      </c>
      <c r="L1" s="25" t="s">
        <v>242</v>
      </c>
      <c r="M1" s="23" t="s">
        <v>243</v>
      </c>
      <c r="N1" s="23" t="s">
        <v>149</v>
      </c>
    </row>
    <row r="2" spans="1:14" ht="25.2" x14ac:dyDescent="0.2">
      <c r="A2" s="13" t="s">
        <v>157</v>
      </c>
      <c r="B2" s="10" t="s">
        <v>209</v>
      </c>
      <c r="C2" s="35" t="s">
        <v>210</v>
      </c>
      <c r="D2" s="10"/>
      <c r="E2" s="10"/>
      <c r="F2" s="11">
        <v>45553</v>
      </c>
      <c r="G2" s="11">
        <f>IF(K2="","SE DEBE INGRESAR FECHA DE CITACION",WORKDAY(K2,LISTAS!$E$5,LISTAS!$C$2:$C$499))</f>
        <v>45560</v>
      </c>
      <c r="H2" s="10">
        <f ca="1">IF(K2="","FALTA RESPUESTA",WORKDAY(K2,LISTAS!$E$5,LISTAS!$C$2:$C$499)-TODAY())</f>
        <v>-9</v>
      </c>
      <c r="I2" s="10" t="s">
        <v>167</v>
      </c>
      <c r="J2" s="10"/>
      <c r="K2" s="11">
        <v>45554</v>
      </c>
      <c r="L2" s="36"/>
      <c r="M2" s="36"/>
      <c r="N2" s="36"/>
    </row>
    <row r="3" spans="1:14" ht="25.2" x14ac:dyDescent="0.2">
      <c r="A3" s="13" t="s">
        <v>157</v>
      </c>
      <c r="B3" s="10" t="s">
        <v>209</v>
      </c>
      <c r="C3" s="35" t="s">
        <v>210</v>
      </c>
      <c r="D3" s="10"/>
      <c r="E3" s="10"/>
      <c r="F3" s="11">
        <v>44972</v>
      </c>
      <c r="G3" s="11">
        <f>IF(K3="","SE DEBE INGRESAR FECHA DE CITACION",WORKDAY(K3,LISTAS!$E$5,LISTAS!$C$2:$C$499))</f>
        <v>44979</v>
      </c>
      <c r="H3" s="10">
        <f ca="1">IF(K3="","FALTA RESPUESTA",WORKDAY(K3,LISTAS!$E$5,LISTAS!$C$2:$C$499)-TODAY())</f>
        <v>-590</v>
      </c>
      <c r="I3" s="10" t="s">
        <v>167</v>
      </c>
      <c r="J3" s="10"/>
      <c r="K3" s="11">
        <v>44973</v>
      </c>
      <c r="L3" s="36"/>
      <c r="M3" s="36"/>
      <c r="N3" s="36"/>
    </row>
    <row r="4" spans="1:14" ht="25.2" x14ac:dyDescent="0.2">
      <c r="A4" s="13" t="s">
        <v>157</v>
      </c>
      <c r="B4" s="10" t="s">
        <v>209</v>
      </c>
      <c r="C4" s="35" t="s">
        <v>210</v>
      </c>
      <c r="D4" s="10"/>
      <c r="E4" s="10"/>
      <c r="F4" s="11">
        <v>45553</v>
      </c>
      <c r="G4" s="11">
        <f>IF(K4="","SE DEBE INGRESAR FECHA DE CITACION",WORKDAY(K4,LISTAS!$E$5,LISTAS!$C$2:$C$499))</f>
        <v>45560</v>
      </c>
      <c r="H4" s="10">
        <f ca="1">IF(K4="","FALTA RESPUESTA",WORKDAY(K4,LISTAS!$E$5,LISTAS!$C$2:$C$499)-TODAY())</f>
        <v>-9</v>
      </c>
      <c r="I4" s="10" t="s">
        <v>160</v>
      </c>
      <c r="J4" s="10" t="s">
        <v>67</v>
      </c>
      <c r="K4" s="11">
        <v>45554</v>
      </c>
      <c r="L4" s="36"/>
      <c r="M4" s="36"/>
      <c r="N4" s="36"/>
    </row>
    <row r="5" spans="1:14" ht="25.2" x14ac:dyDescent="0.2">
      <c r="A5" s="13"/>
      <c r="B5" s="13"/>
      <c r="C5" s="35"/>
      <c r="D5" s="10"/>
      <c r="E5" s="10"/>
      <c r="F5" s="11"/>
      <c r="G5" s="11" t="str">
        <f>IF(K5="","SE DEBE INGRESAR FECHA DE CITACION",WORKDAY(K5,LISTAS!$E$5,LISTAS!$C$2:$C$499))</f>
        <v>SE DEBE INGRESAR FECHA DE CITACION</v>
      </c>
      <c r="H5" s="10" t="str">
        <f ca="1">IF(K5="","FALTA RESPUESTA",WORKDAY(K5,LISTAS!$E$5,LISTAS!$C$2:$C$499)-TODAY())</f>
        <v>FALTA RESPUESTA</v>
      </c>
      <c r="I5" s="10"/>
      <c r="J5" s="10"/>
      <c r="K5" s="11"/>
      <c r="L5" s="36"/>
      <c r="M5" s="36"/>
      <c r="N5" s="36"/>
    </row>
    <row r="6" spans="1:14" ht="25.2" x14ac:dyDescent="0.2">
      <c r="A6" s="13"/>
      <c r="B6" s="13"/>
      <c r="C6" s="35"/>
      <c r="D6" s="10"/>
      <c r="E6" s="10"/>
      <c r="F6" s="11"/>
      <c r="G6" s="11" t="str">
        <f>IF(K6="","SE DEBE INGRESAR FECHA DE CITACION",WORKDAY(K6,LISTAS!$E$5,LISTAS!$C$2:$C$499))</f>
        <v>SE DEBE INGRESAR FECHA DE CITACION</v>
      </c>
      <c r="H6" s="10" t="str">
        <f ca="1">IF(K6="","FALTA RESPUESTA",WORKDAY(K6,LISTAS!$E$5,LISTAS!$C$2:$C$499)-TODAY())</f>
        <v>FALTA RESPUESTA</v>
      </c>
      <c r="I6" s="10"/>
      <c r="J6" s="10"/>
      <c r="K6" s="11"/>
      <c r="L6" s="36"/>
      <c r="M6" s="36"/>
      <c r="N6" s="36"/>
    </row>
    <row r="7" spans="1:14" ht="25.2" x14ac:dyDescent="0.2">
      <c r="A7" s="13"/>
      <c r="B7" s="13"/>
      <c r="C7" s="35"/>
      <c r="D7" s="10"/>
      <c r="E7" s="10"/>
      <c r="F7" s="11"/>
      <c r="G7" s="11" t="str">
        <f>IF(K7="","SE DEBE INGRESAR FECHA DE CITACION",WORKDAY(K7,LISTAS!$E$5,LISTAS!$C$2:$C$499))</f>
        <v>SE DEBE INGRESAR FECHA DE CITACION</v>
      </c>
      <c r="H7" s="10" t="str">
        <f ca="1">IF(K7="","FALTA RESPUESTA",WORKDAY(K7,LISTAS!$E$5,LISTAS!$C$2:$C$499)-TODAY())</f>
        <v>FALTA RESPUESTA</v>
      </c>
      <c r="I7" s="10"/>
      <c r="J7" s="10"/>
      <c r="K7" s="11"/>
      <c r="L7" s="36"/>
      <c r="M7" s="36"/>
      <c r="N7" s="36"/>
    </row>
    <row r="8" spans="1:14" ht="25.2" x14ac:dyDescent="0.2">
      <c r="A8" s="13"/>
      <c r="B8" s="13"/>
      <c r="C8" s="35"/>
      <c r="D8" s="10"/>
      <c r="E8" s="10"/>
      <c r="F8" s="11"/>
      <c r="G8" s="11" t="str">
        <f>IF(K8="","SE DEBE INGRESAR FECHA DE CITACION",WORKDAY(K8,LISTAS!$E$5,LISTAS!$C$2:$C$499))</f>
        <v>SE DEBE INGRESAR FECHA DE CITACION</v>
      </c>
      <c r="H8" s="10" t="str">
        <f ca="1">IF(K8="","FALTA RESPUESTA",WORKDAY(K8,LISTAS!$E$5,LISTAS!$C$2:$C$499)-TODAY())</f>
        <v>FALTA RESPUESTA</v>
      </c>
      <c r="I8" s="10"/>
      <c r="J8" s="10"/>
      <c r="K8" s="11"/>
      <c r="L8" s="36"/>
      <c r="M8" s="36"/>
      <c r="N8" s="36"/>
    </row>
    <row r="9" spans="1:14" ht="25.2" x14ac:dyDescent="0.2">
      <c r="A9" s="13"/>
      <c r="B9" s="13"/>
      <c r="C9" s="35"/>
      <c r="D9" s="10"/>
      <c r="E9" s="10"/>
      <c r="F9" s="11"/>
      <c r="G9" s="11" t="str">
        <f>IF(K9="","SE DEBE INGRESAR FECHA DE CITACION",WORKDAY(K9,LISTAS!$E$5,LISTAS!$C$2:$C$499))</f>
        <v>SE DEBE INGRESAR FECHA DE CITACION</v>
      </c>
      <c r="H9" s="10" t="str">
        <f ca="1">IF(K9="","FALTA RESPUESTA",WORKDAY(K9,LISTAS!$E$5,LISTAS!$C$2:$C$499)-TODAY())</f>
        <v>FALTA RESPUESTA</v>
      </c>
      <c r="I9" s="10"/>
      <c r="J9" s="10"/>
      <c r="K9" s="11"/>
      <c r="L9" s="36"/>
      <c r="M9" s="36"/>
      <c r="N9" s="36"/>
    </row>
    <row r="10" spans="1:14" ht="25.2" x14ac:dyDescent="0.2">
      <c r="A10" s="13"/>
      <c r="B10" s="13"/>
      <c r="C10" s="35"/>
      <c r="D10" s="10"/>
      <c r="E10" s="10"/>
      <c r="F10" s="11"/>
      <c r="G10" s="11" t="str">
        <f>IF(K10="","SE DEBE INGRESAR FECHA DE CITACION",WORKDAY(K10,LISTAS!$E$5,LISTAS!$C$2:$C$499))</f>
        <v>SE DEBE INGRESAR FECHA DE CITACION</v>
      </c>
      <c r="H10" s="10" t="str">
        <f ca="1">IF(K10="","FALTA RESPUESTA",WORKDAY(K10,LISTAS!$E$5,LISTAS!$C$2:$C$499)-TODAY())</f>
        <v>FALTA RESPUESTA</v>
      </c>
      <c r="I10" s="10"/>
      <c r="J10" s="10"/>
      <c r="K10" s="11"/>
      <c r="L10" s="36"/>
      <c r="M10" s="36"/>
      <c r="N10" s="36"/>
    </row>
    <row r="11" spans="1:14" ht="25.2" x14ac:dyDescent="0.2">
      <c r="A11" s="13"/>
      <c r="B11" s="13"/>
      <c r="C11" s="35"/>
      <c r="D11" s="10"/>
      <c r="E11" s="10"/>
      <c r="F11" s="11"/>
      <c r="G11" s="11" t="str">
        <f>IF(K11="","SE DEBE INGRESAR FECHA DE CITACION",WORKDAY(K11,LISTAS!$E$5,LISTAS!$C$2:$C$499))</f>
        <v>SE DEBE INGRESAR FECHA DE CITACION</v>
      </c>
      <c r="H11" s="10" t="str">
        <f ca="1">IF(K11="","FALTA RESPUESTA",WORKDAY(K11,LISTAS!$E$5,LISTAS!$C$2:$C$499)-TODAY())</f>
        <v>FALTA RESPUESTA</v>
      </c>
      <c r="I11" s="10"/>
      <c r="J11" s="10"/>
      <c r="K11" s="11"/>
      <c r="L11" s="36"/>
      <c r="M11" s="36"/>
      <c r="N11" s="36"/>
    </row>
    <row r="12" spans="1:14" ht="25.2" x14ac:dyDescent="0.2">
      <c r="A12" s="13"/>
      <c r="B12" s="13"/>
      <c r="C12" s="35"/>
      <c r="D12" s="10"/>
      <c r="E12" s="10"/>
      <c r="F12" s="11"/>
      <c r="G12" s="11" t="str">
        <f>IF(K12="","SE DEBE INGRESAR FECHA DE CITACION",WORKDAY(K12,LISTAS!$E$5,LISTAS!$C$2:$C$499))</f>
        <v>SE DEBE INGRESAR FECHA DE CITACION</v>
      </c>
      <c r="H12" s="10" t="str">
        <f ca="1">IF(K12="","FALTA RESPUESTA",WORKDAY(K12,LISTAS!$E$5,LISTAS!$C$2:$C$499)-TODAY())</f>
        <v>FALTA RESPUESTA</v>
      </c>
      <c r="I12" s="10"/>
      <c r="J12" s="10"/>
      <c r="K12" s="11"/>
      <c r="L12" s="36"/>
      <c r="M12" s="36"/>
      <c r="N12" s="36"/>
    </row>
    <row r="13" spans="1:14" ht="25.2" x14ac:dyDescent="0.2">
      <c r="A13" s="13"/>
      <c r="B13" s="13"/>
      <c r="C13" s="35"/>
      <c r="D13" s="10"/>
      <c r="E13" s="10"/>
      <c r="F13" s="11"/>
      <c r="G13" s="11" t="str">
        <f>IF(K13="","SE DEBE INGRESAR FECHA DE CITACION",WORKDAY(K13,LISTAS!$E$5,LISTAS!$C$2:$C$499))</f>
        <v>SE DEBE INGRESAR FECHA DE CITACION</v>
      </c>
      <c r="H13" s="10" t="str">
        <f ca="1">IF(K13="","FALTA RESPUESTA",WORKDAY(K13,LISTAS!$E$5,LISTAS!$C$2:$C$499)-TODAY())</f>
        <v>FALTA RESPUESTA</v>
      </c>
      <c r="I13" s="10"/>
      <c r="J13" s="10"/>
      <c r="K13" s="11"/>
      <c r="L13" s="36"/>
      <c r="M13" s="36"/>
      <c r="N13" s="36"/>
    </row>
    <row r="14" spans="1:14" ht="25.2" x14ac:dyDescent="0.2">
      <c r="A14" s="13"/>
      <c r="B14" s="13"/>
      <c r="C14" s="35"/>
      <c r="D14" s="10"/>
      <c r="E14" s="10"/>
      <c r="F14" s="11"/>
      <c r="G14" s="11" t="str">
        <f>IF(K14="","SE DEBE INGRESAR FECHA DE CITACION",WORKDAY(K14,LISTAS!$E$5,LISTAS!$C$2:$C$499))</f>
        <v>SE DEBE INGRESAR FECHA DE CITACION</v>
      </c>
      <c r="H14" s="10" t="str">
        <f ca="1">IF(K14="","FALTA RESPUESTA",WORKDAY(K14,LISTAS!$E$5,LISTAS!$C$2:$C$499)-TODAY())</f>
        <v>FALTA RESPUESTA</v>
      </c>
      <c r="I14" s="10"/>
      <c r="J14" s="10"/>
      <c r="K14" s="11"/>
      <c r="L14" s="36"/>
      <c r="M14" s="36"/>
      <c r="N14" s="36"/>
    </row>
    <row r="15" spans="1:14" ht="25.2" x14ac:dyDescent="0.2">
      <c r="A15" s="13"/>
      <c r="B15" s="13"/>
      <c r="C15" s="35"/>
      <c r="D15" s="10"/>
      <c r="E15" s="10"/>
      <c r="F15" s="11"/>
      <c r="G15" s="11" t="str">
        <f>IF(K15="","SE DEBE INGRESAR FECHA DE CITACION",WORKDAY(K15,LISTAS!$E$5,LISTAS!$C$2:$C$499))</f>
        <v>SE DEBE INGRESAR FECHA DE CITACION</v>
      </c>
      <c r="H15" s="10" t="str">
        <f ca="1">IF(K15="","FALTA RESPUESTA",WORKDAY(K15,LISTAS!$E$5,LISTAS!$C$2:$C$499)-TODAY())</f>
        <v>FALTA RESPUESTA</v>
      </c>
      <c r="I15" s="10"/>
      <c r="J15" s="10"/>
      <c r="K15" s="11"/>
      <c r="L15" s="36"/>
      <c r="M15" s="36"/>
      <c r="N15" s="36"/>
    </row>
    <row r="16" spans="1:14" ht="25.2" x14ac:dyDescent="0.2">
      <c r="A16" s="13"/>
      <c r="B16" s="13"/>
      <c r="C16" s="35"/>
      <c r="D16" s="10"/>
      <c r="E16" s="10"/>
      <c r="F16" s="11"/>
      <c r="G16" s="11" t="str">
        <f>IF(K16="","SE DEBE INGRESAR FECHA DE CITACION",WORKDAY(K16,LISTAS!$E$5,LISTAS!$C$2:$C$499))</f>
        <v>SE DEBE INGRESAR FECHA DE CITACION</v>
      </c>
      <c r="H16" s="10" t="str">
        <f ca="1">IF(K16="","FALTA RESPUESTA",WORKDAY(K16,LISTAS!$E$5,LISTAS!$C$2:$C$499)-TODAY())</f>
        <v>FALTA RESPUESTA</v>
      </c>
      <c r="I16" s="10"/>
      <c r="J16" s="10"/>
      <c r="K16" s="11"/>
      <c r="L16" s="36"/>
      <c r="M16" s="36"/>
      <c r="N16" s="36"/>
    </row>
    <row r="17" spans="1:14" ht="25.2" x14ac:dyDescent="0.2">
      <c r="A17" s="13"/>
      <c r="B17" s="13"/>
      <c r="C17" s="35"/>
      <c r="D17" s="10"/>
      <c r="E17" s="10"/>
      <c r="F17" s="11"/>
      <c r="G17" s="11" t="str">
        <f>IF(K17="","SE DEBE INGRESAR FECHA DE CITACION",WORKDAY(K17,LISTAS!$E$5,LISTAS!$C$2:$C$499))</f>
        <v>SE DEBE INGRESAR FECHA DE CITACION</v>
      </c>
      <c r="H17" s="10" t="str">
        <f ca="1">IF(K17="","FALTA RESPUESTA",WORKDAY(K17,LISTAS!$E$5,LISTAS!$C$2:$C$499)-TODAY())</f>
        <v>FALTA RESPUESTA</v>
      </c>
      <c r="I17" s="10"/>
      <c r="J17" s="10"/>
      <c r="K17" s="11"/>
      <c r="L17" s="36"/>
      <c r="M17" s="36"/>
      <c r="N17" s="36"/>
    </row>
    <row r="18" spans="1:14" ht="25.2" x14ac:dyDescent="0.2">
      <c r="A18" s="13"/>
      <c r="B18" s="13"/>
      <c r="C18" s="35"/>
      <c r="D18" s="10"/>
      <c r="E18" s="10"/>
      <c r="F18" s="11"/>
      <c r="G18" s="11" t="str">
        <f>IF(K18="","SE DEBE INGRESAR FECHA DE CITACION",WORKDAY(K18,LISTAS!$E$5,LISTAS!$C$2:$C$499))</f>
        <v>SE DEBE INGRESAR FECHA DE CITACION</v>
      </c>
      <c r="H18" s="10" t="str">
        <f ca="1">IF(K18="","FALTA RESPUESTA",WORKDAY(K18,LISTAS!$E$5,LISTAS!$C$2:$C$499)-TODAY())</f>
        <v>FALTA RESPUESTA</v>
      </c>
      <c r="I18" s="10"/>
      <c r="J18" s="10"/>
      <c r="K18" s="11"/>
      <c r="L18" s="36"/>
      <c r="M18" s="36"/>
      <c r="N18" s="36"/>
    </row>
    <row r="19" spans="1:14" ht="25.2" x14ac:dyDescent="0.2">
      <c r="A19" s="13"/>
      <c r="B19" s="13"/>
      <c r="C19" s="35"/>
      <c r="D19" s="10"/>
      <c r="E19" s="10"/>
      <c r="F19" s="11"/>
      <c r="G19" s="11" t="str">
        <f>IF(K19="","SE DEBE INGRESAR FECHA DE CITACION",WORKDAY(K19,LISTAS!$E$5,LISTAS!$C$2:$C$499))</f>
        <v>SE DEBE INGRESAR FECHA DE CITACION</v>
      </c>
      <c r="H19" s="10" t="str">
        <f ca="1">IF(K19="","FALTA RESPUESTA",WORKDAY(K19,LISTAS!$E$5,LISTAS!$C$2:$C$499)-TODAY())</f>
        <v>FALTA RESPUESTA</v>
      </c>
      <c r="I19" s="10"/>
      <c r="J19" s="10"/>
      <c r="K19" s="11"/>
      <c r="L19" s="36"/>
      <c r="M19" s="36"/>
      <c r="N19" s="36"/>
    </row>
    <row r="20" spans="1:14" ht="25.2" x14ac:dyDescent="0.2">
      <c r="A20" s="13"/>
      <c r="B20" s="13"/>
      <c r="C20" s="35"/>
      <c r="D20" s="10"/>
      <c r="E20" s="10"/>
      <c r="F20" s="11"/>
      <c r="G20" s="11" t="str">
        <f>IF(K20="","SE DEBE INGRESAR FECHA DE CITACION",WORKDAY(K20,LISTAS!$E$5,LISTAS!$C$2:$C$499))</f>
        <v>SE DEBE INGRESAR FECHA DE CITACION</v>
      </c>
      <c r="H20" s="10" t="str">
        <f ca="1">IF(K20="","FALTA RESPUESTA",WORKDAY(K20,LISTAS!$E$5,LISTAS!$C$2:$C$499)-TODAY())</f>
        <v>FALTA RESPUESTA</v>
      </c>
      <c r="I20" s="10"/>
      <c r="J20" s="10"/>
      <c r="K20" s="11"/>
      <c r="L20" s="36"/>
      <c r="M20" s="36"/>
      <c r="N20" s="36"/>
    </row>
    <row r="21" spans="1:14" ht="25.2" x14ac:dyDescent="0.2">
      <c r="A21" s="13"/>
      <c r="B21" s="13"/>
      <c r="C21" s="35"/>
      <c r="D21" s="10"/>
      <c r="E21" s="10"/>
      <c r="F21" s="11"/>
      <c r="G21" s="11" t="str">
        <f>IF(K21="","SE DEBE INGRESAR FECHA DE CITACION",WORKDAY(K21,LISTAS!$E$5,LISTAS!$C$2:$C$499))</f>
        <v>SE DEBE INGRESAR FECHA DE CITACION</v>
      </c>
      <c r="H21" s="10" t="str">
        <f ca="1">IF(K21="","FALTA RESPUESTA",WORKDAY(K21,LISTAS!$E$5,LISTAS!$C$2:$C$499)-TODAY())</f>
        <v>FALTA RESPUESTA</v>
      </c>
      <c r="I21" s="10"/>
      <c r="J21" s="10"/>
      <c r="K21" s="11"/>
      <c r="L21" s="36"/>
      <c r="M21" s="36"/>
      <c r="N21" s="36"/>
    </row>
    <row r="22" spans="1:14" ht="25.2" x14ac:dyDescent="0.2">
      <c r="A22" s="13"/>
      <c r="B22" s="13"/>
      <c r="C22" s="35"/>
      <c r="D22" s="10"/>
      <c r="E22" s="10"/>
      <c r="F22" s="11"/>
      <c r="G22" s="11" t="str">
        <f>IF(K22="","SE DEBE INGRESAR FECHA DE CITACION",WORKDAY(K22,LISTAS!$E$5,LISTAS!$C$2:$C$499))</f>
        <v>SE DEBE INGRESAR FECHA DE CITACION</v>
      </c>
      <c r="H22" s="10" t="str">
        <f ca="1">IF(K22="","FALTA RESPUESTA",WORKDAY(K22,LISTAS!$E$5,LISTAS!$C$2:$C$499)-TODAY())</f>
        <v>FALTA RESPUESTA</v>
      </c>
      <c r="I22" s="10"/>
      <c r="J22" s="10"/>
      <c r="K22" s="11"/>
      <c r="L22" s="36"/>
      <c r="M22" s="36"/>
      <c r="N22" s="36"/>
    </row>
    <row r="23" spans="1:14" ht="25.2" x14ac:dyDescent="0.2">
      <c r="A23" s="13"/>
      <c r="B23" s="13"/>
      <c r="C23" s="35"/>
      <c r="D23" s="10"/>
      <c r="E23" s="10"/>
      <c r="F23" s="11"/>
      <c r="G23" s="11" t="str">
        <f>IF(K23="","SE DEBE INGRESAR FECHA DE CITACION",WORKDAY(K23,LISTAS!$E$5,LISTAS!$C$2:$C$499))</f>
        <v>SE DEBE INGRESAR FECHA DE CITACION</v>
      </c>
      <c r="H23" s="10" t="str">
        <f ca="1">IF(K23="","FALTA RESPUESTA",WORKDAY(K23,LISTAS!$E$5,LISTAS!$C$2:$C$499)-TODAY())</f>
        <v>FALTA RESPUESTA</v>
      </c>
      <c r="I23" s="40"/>
      <c r="J23" s="10"/>
      <c r="K23" s="11"/>
      <c r="L23" s="36"/>
      <c r="M23" s="36"/>
      <c r="N23" s="36"/>
    </row>
    <row r="24" spans="1:14" x14ac:dyDescent="0.2">
      <c r="I24" s="41"/>
    </row>
  </sheetData>
  <autoFilter ref="A1:N1" xr:uid="{00000000-0009-0000-0000-000003000000}"/>
  <conditionalFormatting sqref="H1:H1048576">
    <cfRule type="iconSet" priority="11">
      <iconSet>
        <cfvo type="percent" val="0"/>
        <cfvo type="num" val="2"/>
        <cfvo type="num" val="5"/>
      </iconSet>
    </cfRule>
  </conditionalFormatting>
  <conditionalFormatting sqref="H2:H23">
    <cfRule type="expression" dxfId="2" priority="4" stopIfTrue="1">
      <formula>$J2="SI"</formula>
    </cfRule>
    <cfRule type="expression" dxfId="1" priority="6" stopIfTrue="1">
      <formula>$L2="NOTIFIACION EDICTO"</formula>
    </cfRule>
    <cfRule type="expression" dxfId="0" priority="7" stopIfTrue="1">
      <formula>$L2="NOTIFICACION ESTADO"</formula>
    </cfRule>
  </conditionalFormatting>
  <dataValidations disablePrompts="1" count="1">
    <dataValidation allowBlank="1" showInputMessage="1" showErrorMessage="1" sqref="E1:F1 L1" xr:uid="{00000000-0002-0000-0300-000000000000}"/>
  </dataValidations>
  <printOptions horizontalCentered="1"/>
  <pageMargins left="0.70866141732283472" right="0.70866141732283472" top="1.3708333333333333" bottom="1.299212598425197" header="0.31496062992125984" footer="0.31496062992125984"/>
  <pageSetup paperSize="41" scale="70" orientation="landscape" r:id="rId1"/>
  <headerFooter>
    <oddHeader xml:space="preserve">&amp;C&amp;"Verdana,Negrita"&amp;K3C86B3
FORMATO DE INFORMES DE PROCESOS 
DISCIPLINARIOS EN CURSO
&amp;R&amp;G
</oddHeader>
    <oddFooter>&amp;L&amp;"Verdana,Normal"&amp;9Dirección: Calle 24A No. 59-42 Torre 4 Piso 3 
Centro Empresarial Sarmiento Angulo
Conmutador: (+601) 307 8038
Línea gratuita: 01 8000 119703&amp;R&amp;"Verdana,Normal"&amp;9&amp;P de &amp;N
FOR-GPD-340-003 
04/10/2024 Versión: 19</oddFooter>
  </headerFooter>
  <legacyDrawing r:id="rId2"/>
  <legacyDrawingHF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300-000001000000}">
          <x14:formula1>
            <xm:f>LISTAS!$U$2:$U$13</xm:f>
          </x14:formula1>
          <xm:sqref>A2:A1048576</xm:sqref>
        </x14:dataValidation>
        <x14:dataValidation type="list" allowBlank="1" showInputMessage="1" showErrorMessage="1" xr:uid="{00000000-0002-0000-0300-000002000000}">
          <x14:formula1>
            <xm:f>LISTAS!$W$4:$W$5</xm:f>
          </x14:formula1>
          <xm:sqref>L2:L1048576</xm:sqref>
        </x14:dataValidation>
        <x14:dataValidation type="list" allowBlank="1" showInputMessage="1" showErrorMessage="1" xr:uid="{00000000-0002-0000-0300-000003000000}">
          <x14:formula1>
            <xm:f>LISTAS!$A$2:$A$3</xm:f>
          </x14:formula1>
          <xm:sqref>J2:J1048576</xm:sqref>
        </x14:dataValidation>
        <x14:dataValidation type="list" allowBlank="1" showInputMessage="1" showErrorMessage="1" xr:uid="{00000000-0002-0000-0300-000004000000}">
          <x14:formula1>
            <xm:f>LISTAS!$W$2:$W$11</xm:f>
          </x14:formula1>
          <xm:sqref>I2:I1048576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99"/>
  <sheetViews>
    <sheetView view="pageLayout" zoomScale="80" zoomScaleNormal="100" zoomScalePageLayoutView="80" workbookViewId="0"/>
  </sheetViews>
  <sheetFormatPr baseColWidth="10" defaultColWidth="8.88671875" defaultRowHeight="12.6" x14ac:dyDescent="0.2"/>
  <cols>
    <col min="1" max="1" width="22.6640625" style="62" bestFit="1" customWidth="1"/>
    <col min="2" max="2" width="8.88671875" style="22"/>
    <col min="3" max="3" width="23.44140625" style="59" bestFit="1" customWidth="1"/>
    <col min="4" max="4" width="8.88671875" style="22"/>
    <col min="5" max="5" width="15.88671875" style="62" bestFit="1" customWidth="1"/>
    <col min="6" max="6" width="8.88671875" style="22"/>
    <col min="7" max="7" width="49.5546875" style="22" bestFit="1" customWidth="1"/>
    <col min="8" max="8" width="8.88671875" style="22"/>
    <col min="9" max="9" width="49" style="22" bestFit="1" customWidth="1"/>
    <col min="10" max="10" width="45.88671875" style="22" bestFit="1" customWidth="1"/>
    <col min="11" max="11" width="28.6640625" style="22" bestFit="1" customWidth="1"/>
    <col min="12" max="12" width="8.88671875" style="22"/>
    <col min="13" max="13" width="39.33203125" style="22" bestFit="1" customWidth="1"/>
    <col min="14" max="14" width="8.88671875" style="22"/>
    <col min="15" max="15" width="167" style="22" bestFit="1" customWidth="1"/>
    <col min="16" max="16" width="8.88671875" style="22"/>
    <col min="17" max="17" width="21.44140625" style="22" bestFit="1" customWidth="1"/>
    <col min="18" max="18" width="8.88671875" style="22"/>
    <col min="19" max="19" width="15.88671875" style="22" bestFit="1" customWidth="1"/>
    <col min="20" max="20" width="8.88671875" style="22"/>
    <col min="21" max="21" width="72.109375" style="22" bestFit="1" customWidth="1"/>
    <col min="22" max="22" width="8.88671875" style="22"/>
    <col min="23" max="23" width="34.88671875" style="22" bestFit="1" customWidth="1"/>
    <col min="24" max="16384" width="8.88671875" style="22"/>
  </cols>
  <sheetData>
    <row r="1" spans="1:23" ht="25.2" x14ac:dyDescent="0.2">
      <c r="A1" s="63" t="s">
        <v>171</v>
      </c>
      <c r="C1" s="57" t="s">
        <v>172</v>
      </c>
      <c r="E1" s="60" t="s">
        <v>173</v>
      </c>
      <c r="G1" s="49" t="s">
        <v>174</v>
      </c>
      <c r="I1" s="49" t="s">
        <v>175</v>
      </c>
      <c r="K1" s="49" t="s">
        <v>176</v>
      </c>
      <c r="M1" s="48" t="s">
        <v>177</v>
      </c>
      <c r="O1" s="49" t="s">
        <v>178</v>
      </c>
      <c r="Q1" s="49" t="s">
        <v>53</v>
      </c>
      <c r="S1" s="48" t="s">
        <v>179</v>
      </c>
    </row>
    <row r="2" spans="1:23" ht="25.2" x14ac:dyDescent="0.2">
      <c r="A2" s="64" t="s">
        <v>67</v>
      </c>
      <c r="C2" s="58">
        <v>36161</v>
      </c>
      <c r="E2" s="61">
        <v>10</v>
      </c>
      <c r="G2" s="51" t="s">
        <v>99</v>
      </c>
      <c r="I2" s="51" t="s">
        <v>90</v>
      </c>
      <c r="K2" s="52" t="s">
        <v>119</v>
      </c>
      <c r="M2" s="53" t="s">
        <v>57</v>
      </c>
      <c r="O2" s="51" t="s">
        <v>66</v>
      </c>
      <c r="Q2" s="51" t="s">
        <v>72</v>
      </c>
      <c r="S2" s="50" t="s">
        <v>152</v>
      </c>
      <c r="U2" s="54" t="s">
        <v>25</v>
      </c>
      <c r="W2" s="54" t="s">
        <v>151</v>
      </c>
    </row>
    <row r="3" spans="1:23" ht="25.2" x14ac:dyDescent="0.2">
      <c r="A3" s="64" t="s">
        <v>77</v>
      </c>
      <c r="C3" s="58">
        <v>36171</v>
      </c>
      <c r="E3" s="61">
        <v>5</v>
      </c>
      <c r="G3" s="51" t="s">
        <v>95</v>
      </c>
      <c r="I3" s="51" t="s">
        <v>180</v>
      </c>
      <c r="K3" s="52" t="s">
        <v>121</v>
      </c>
      <c r="M3" s="53" t="s">
        <v>61</v>
      </c>
      <c r="O3" s="51" t="s">
        <v>88</v>
      </c>
      <c r="Q3" s="51" t="s">
        <v>93</v>
      </c>
      <c r="S3" s="50" t="s">
        <v>181</v>
      </c>
      <c r="U3" s="54" t="s">
        <v>27</v>
      </c>
      <c r="W3" s="54" t="s">
        <v>150</v>
      </c>
    </row>
    <row r="4" spans="1:23" ht="25.2" x14ac:dyDescent="0.2">
      <c r="C4" s="58">
        <v>36241</v>
      </c>
      <c r="E4" s="61">
        <v>15</v>
      </c>
      <c r="G4" s="51" t="s">
        <v>71</v>
      </c>
      <c r="I4" s="51" t="s">
        <v>106</v>
      </c>
      <c r="K4" s="52" t="s">
        <v>122</v>
      </c>
      <c r="M4" s="53" t="s">
        <v>63</v>
      </c>
      <c r="O4" s="51" t="s">
        <v>64</v>
      </c>
      <c r="Q4" s="51" t="s">
        <v>96</v>
      </c>
      <c r="U4" s="54" t="s">
        <v>32</v>
      </c>
      <c r="W4" s="54" t="s">
        <v>163</v>
      </c>
    </row>
    <row r="5" spans="1:23" x14ac:dyDescent="0.2">
      <c r="C5" s="58">
        <v>36251</v>
      </c>
      <c r="E5" s="61">
        <v>4</v>
      </c>
      <c r="G5" s="51" t="s">
        <v>79</v>
      </c>
      <c r="I5" s="51" t="s">
        <v>70</v>
      </c>
      <c r="K5" s="52" t="s">
        <v>125</v>
      </c>
      <c r="M5" s="53" t="s">
        <v>101</v>
      </c>
      <c r="O5" s="51" t="s">
        <v>91</v>
      </c>
      <c r="U5" s="54" t="s">
        <v>154</v>
      </c>
      <c r="W5" s="54" t="s">
        <v>155</v>
      </c>
    </row>
    <row r="6" spans="1:23" ht="25.2" x14ac:dyDescent="0.2">
      <c r="C6" s="58">
        <v>36252</v>
      </c>
      <c r="E6" s="61">
        <v>2</v>
      </c>
      <c r="G6" s="51" t="s">
        <v>60</v>
      </c>
      <c r="I6" s="51" t="s">
        <v>182</v>
      </c>
      <c r="K6" s="52" t="s">
        <v>130</v>
      </c>
      <c r="M6" s="53" t="s">
        <v>94</v>
      </c>
      <c r="O6" s="51" t="s">
        <v>183</v>
      </c>
      <c r="U6" s="54" t="s">
        <v>169</v>
      </c>
      <c r="W6" s="51" t="s">
        <v>170</v>
      </c>
    </row>
    <row r="7" spans="1:23" ht="25.2" x14ac:dyDescent="0.2">
      <c r="C7" s="58">
        <v>36281</v>
      </c>
      <c r="G7" s="51" t="s">
        <v>89</v>
      </c>
      <c r="I7" s="51" t="s">
        <v>98</v>
      </c>
      <c r="K7" s="52" t="s">
        <v>254</v>
      </c>
      <c r="O7" s="51" t="s">
        <v>59</v>
      </c>
      <c r="U7" s="54" t="s">
        <v>153</v>
      </c>
      <c r="W7" s="54" t="s">
        <v>158</v>
      </c>
    </row>
    <row r="8" spans="1:23" ht="25.2" x14ac:dyDescent="0.2">
      <c r="C8" s="58">
        <v>36297</v>
      </c>
      <c r="G8" s="51" t="s">
        <v>65</v>
      </c>
      <c r="I8" s="51" t="s">
        <v>81</v>
      </c>
      <c r="K8" s="52" t="s">
        <v>255</v>
      </c>
      <c r="O8" s="55" t="s">
        <v>104</v>
      </c>
      <c r="U8" s="54" t="s">
        <v>40</v>
      </c>
      <c r="W8" s="54" t="s">
        <v>160</v>
      </c>
    </row>
    <row r="9" spans="1:23" ht="25.2" x14ac:dyDescent="0.2">
      <c r="C9" s="58">
        <v>36318</v>
      </c>
      <c r="G9" s="51" t="s">
        <v>184</v>
      </c>
      <c r="I9" s="51" t="s">
        <v>74</v>
      </c>
      <c r="K9" s="52" t="s">
        <v>128</v>
      </c>
      <c r="O9" s="51" t="s">
        <v>103</v>
      </c>
      <c r="U9" s="56" t="s">
        <v>159</v>
      </c>
      <c r="W9" s="54" t="s">
        <v>161</v>
      </c>
    </row>
    <row r="10" spans="1:23" x14ac:dyDescent="0.2">
      <c r="C10" s="58">
        <v>36325</v>
      </c>
      <c r="G10" s="51" t="s">
        <v>185</v>
      </c>
      <c r="I10" s="51" t="s">
        <v>62</v>
      </c>
      <c r="K10" s="52" t="s">
        <v>127</v>
      </c>
      <c r="U10" s="56" t="s">
        <v>156</v>
      </c>
      <c r="W10" s="54" t="s">
        <v>167</v>
      </c>
    </row>
    <row r="11" spans="1:23" x14ac:dyDescent="0.2">
      <c r="C11" s="58">
        <v>36346</v>
      </c>
      <c r="G11" s="51" t="s">
        <v>186</v>
      </c>
      <c r="I11" s="51" t="s">
        <v>73</v>
      </c>
      <c r="K11" s="52" t="s">
        <v>132</v>
      </c>
      <c r="U11" s="54" t="s">
        <v>157</v>
      </c>
      <c r="W11" s="54" t="s">
        <v>168</v>
      </c>
    </row>
    <row r="12" spans="1:23" ht="25.2" x14ac:dyDescent="0.2">
      <c r="C12" s="58">
        <v>36361</v>
      </c>
      <c r="G12" s="51" t="s">
        <v>102</v>
      </c>
      <c r="I12" s="51" t="s">
        <v>58</v>
      </c>
      <c r="K12" s="52" t="s">
        <v>129</v>
      </c>
      <c r="U12" s="54" t="s">
        <v>162</v>
      </c>
    </row>
    <row r="13" spans="1:23" x14ac:dyDescent="0.2">
      <c r="C13" s="58">
        <v>36379</v>
      </c>
      <c r="G13" s="51" t="s">
        <v>80</v>
      </c>
      <c r="I13" s="51" t="s">
        <v>69</v>
      </c>
      <c r="K13" s="51" t="s">
        <v>124</v>
      </c>
      <c r="U13" s="54" t="s">
        <v>164</v>
      </c>
    </row>
    <row r="14" spans="1:23" x14ac:dyDescent="0.2">
      <c r="C14" s="58">
        <v>36388</v>
      </c>
      <c r="G14" s="51" t="s">
        <v>78</v>
      </c>
      <c r="I14" s="51" t="s">
        <v>187</v>
      </c>
      <c r="K14" s="51" t="s">
        <v>256</v>
      </c>
      <c r="U14" s="51" t="s">
        <v>165</v>
      </c>
    </row>
    <row r="15" spans="1:23" x14ac:dyDescent="0.2">
      <c r="C15" s="58">
        <v>36451</v>
      </c>
      <c r="G15" s="51" t="s">
        <v>188</v>
      </c>
      <c r="K15" s="51" t="s">
        <v>126</v>
      </c>
      <c r="U15" s="51" t="s">
        <v>166</v>
      </c>
    </row>
    <row r="16" spans="1:23" x14ac:dyDescent="0.2">
      <c r="C16" s="58">
        <v>36465</v>
      </c>
      <c r="G16" s="51" t="s">
        <v>97</v>
      </c>
      <c r="K16" s="51" t="s">
        <v>257</v>
      </c>
    </row>
    <row r="17" spans="3:11" x14ac:dyDescent="0.2">
      <c r="C17" s="58">
        <v>36479</v>
      </c>
      <c r="G17" s="51" t="s">
        <v>68</v>
      </c>
      <c r="K17" s="51" t="s">
        <v>131</v>
      </c>
    </row>
    <row r="18" spans="3:11" x14ac:dyDescent="0.2">
      <c r="C18" s="58">
        <v>36502</v>
      </c>
      <c r="G18" s="51" t="s">
        <v>75</v>
      </c>
      <c r="K18" s="51" t="s">
        <v>258</v>
      </c>
    </row>
    <row r="19" spans="3:11" ht="25.2" x14ac:dyDescent="0.2">
      <c r="C19" s="58">
        <v>36519</v>
      </c>
      <c r="G19" s="51" t="s">
        <v>189</v>
      </c>
      <c r="K19" s="51" t="s">
        <v>259</v>
      </c>
    </row>
    <row r="20" spans="3:11" x14ac:dyDescent="0.2">
      <c r="C20" s="58">
        <v>36526</v>
      </c>
      <c r="G20" s="51" t="s">
        <v>190</v>
      </c>
    </row>
    <row r="21" spans="3:11" x14ac:dyDescent="0.2">
      <c r="C21" s="58">
        <v>36535</v>
      </c>
      <c r="G21" s="51" t="s">
        <v>105</v>
      </c>
    </row>
    <row r="22" spans="3:11" x14ac:dyDescent="0.2">
      <c r="C22" s="58">
        <v>36605</v>
      </c>
      <c r="G22" s="51" t="s">
        <v>76</v>
      </c>
    </row>
    <row r="23" spans="3:11" x14ac:dyDescent="0.2">
      <c r="C23" s="58">
        <v>36636</v>
      </c>
      <c r="G23" s="51" t="s">
        <v>191</v>
      </c>
    </row>
    <row r="24" spans="3:11" x14ac:dyDescent="0.2">
      <c r="C24" s="58">
        <v>36637</v>
      </c>
      <c r="G24" s="51" t="s">
        <v>92</v>
      </c>
    </row>
    <row r="25" spans="3:11" x14ac:dyDescent="0.2">
      <c r="C25" s="58">
        <v>36647</v>
      </c>
      <c r="G25" s="51" t="s">
        <v>100</v>
      </c>
    </row>
    <row r="26" spans="3:11" x14ac:dyDescent="0.2">
      <c r="C26" s="58">
        <v>36682</v>
      </c>
    </row>
    <row r="27" spans="3:11" x14ac:dyDescent="0.2">
      <c r="C27" s="58">
        <v>36703</v>
      </c>
    </row>
    <row r="28" spans="3:11" x14ac:dyDescent="0.2">
      <c r="C28" s="58">
        <v>36710</v>
      </c>
    </row>
    <row r="29" spans="3:11" x14ac:dyDescent="0.2">
      <c r="C29" s="58">
        <v>36727</v>
      </c>
    </row>
    <row r="30" spans="3:11" x14ac:dyDescent="0.2">
      <c r="C30" s="58">
        <v>36745</v>
      </c>
    </row>
    <row r="31" spans="3:11" x14ac:dyDescent="0.2">
      <c r="C31" s="58">
        <v>36759</v>
      </c>
    </row>
    <row r="32" spans="3:11" x14ac:dyDescent="0.2">
      <c r="C32" s="58">
        <v>36815</v>
      </c>
    </row>
    <row r="33" spans="3:3" x14ac:dyDescent="0.2">
      <c r="C33" s="58">
        <v>36836</v>
      </c>
    </row>
    <row r="34" spans="3:3" x14ac:dyDescent="0.2">
      <c r="C34" s="58">
        <v>36843</v>
      </c>
    </row>
    <row r="35" spans="3:3" x14ac:dyDescent="0.2">
      <c r="C35" s="58">
        <v>36868</v>
      </c>
    </row>
    <row r="36" spans="3:3" x14ac:dyDescent="0.2">
      <c r="C36" s="58">
        <v>36885</v>
      </c>
    </row>
    <row r="37" spans="3:3" x14ac:dyDescent="0.2">
      <c r="C37" s="58">
        <v>36892</v>
      </c>
    </row>
    <row r="38" spans="3:3" x14ac:dyDescent="0.2">
      <c r="C38" s="58">
        <v>36899</v>
      </c>
    </row>
    <row r="39" spans="3:3" x14ac:dyDescent="0.2">
      <c r="C39" s="58">
        <v>36969</v>
      </c>
    </row>
    <row r="40" spans="3:3" x14ac:dyDescent="0.2">
      <c r="C40" s="58">
        <v>36993</v>
      </c>
    </row>
    <row r="41" spans="3:3" x14ac:dyDescent="0.2">
      <c r="C41" s="58">
        <v>36994</v>
      </c>
    </row>
    <row r="42" spans="3:3" x14ac:dyDescent="0.2">
      <c r="C42" s="58">
        <v>37012</v>
      </c>
    </row>
    <row r="43" spans="3:3" x14ac:dyDescent="0.2">
      <c r="C43" s="58">
        <v>37039</v>
      </c>
    </row>
    <row r="44" spans="3:3" x14ac:dyDescent="0.2">
      <c r="C44" s="58">
        <v>37060</v>
      </c>
    </row>
    <row r="45" spans="3:3" x14ac:dyDescent="0.2">
      <c r="C45" s="58">
        <v>37067</v>
      </c>
    </row>
    <row r="46" spans="3:3" x14ac:dyDescent="0.2">
      <c r="C46" s="58">
        <v>37074</v>
      </c>
    </row>
    <row r="47" spans="3:3" x14ac:dyDescent="0.2">
      <c r="C47" s="58">
        <v>37092</v>
      </c>
    </row>
    <row r="48" spans="3:3" x14ac:dyDescent="0.2">
      <c r="C48" s="58">
        <v>37110</v>
      </c>
    </row>
    <row r="49" spans="3:3" x14ac:dyDescent="0.2">
      <c r="C49" s="58">
        <v>37123</v>
      </c>
    </row>
    <row r="50" spans="3:3" x14ac:dyDescent="0.2">
      <c r="C50" s="58">
        <v>37179</v>
      </c>
    </row>
    <row r="51" spans="3:3" x14ac:dyDescent="0.2">
      <c r="C51" s="58">
        <v>37200</v>
      </c>
    </row>
    <row r="52" spans="3:3" x14ac:dyDescent="0.2">
      <c r="C52" s="58">
        <v>37207</v>
      </c>
    </row>
    <row r="53" spans="3:3" x14ac:dyDescent="0.2">
      <c r="C53" s="58">
        <v>37233</v>
      </c>
    </row>
    <row r="54" spans="3:3" x14ac:dyDescent="0.2">
      <c r="C54" s="58">
        <v>37250</v>
      </c>
    </row>
    <row r="55" spans="3:3" x14ac:dyDescent="0.2">
      <c r="C55" s="58">
        <v>37257</v>
      </c>
    </row>
    <row r="56" spans="3:3" x14ac:dyDescent="0.2">
      <c r="C56" s="58">
        <v>37263</v>
      </c>
    </row>
    <row r="57" spans="3:3" x14ac:dyDescent="0.2">
      <c r="C57" s="58">
        <v>37340</v>
      </c>
    </row>
    <row r="58" spans="3:3" x14ac:dyDescent="0.2">
      <c r="C58" s="58">
        <v>37343</v>
      </c>
    </row>
    <row r="59" spans="3:3" x14ac:dyDescent="0.2">
      <c r="C59" s="58">
        <v>37344</v>
      </c>
    </row>
    <row r="60" spans="3:3" x14ac:dyDescent="0.2">
      <c r="C60" s="58">
        <v>37377</v>
      </c>
    </row>
    <row r="61" spans="3:3" x14ac:dyDescent="0.2">
      <c r="C61" s="58">
        <v>37389</v>
      </c>
    </row>
    <row r="62" spans="3:3" x14ac:dyDescent="0.2">
      <c r="C62" s="58">
        <v>37410</v>
      </c>
    </row>
    <row r="63" spans="3:3" x14ac:dyDescent="0.2">
      <c r="C63" s="58">
        <v>37417</v>
      </c>
    </row>
    <row r="64" spans="3:3" x14ac:dyDescent="0.2">
      <c r="C64" s="58">
        <v>37469</v>
      </c>
    </row>
    <row r="65" spans="3:3" x14ac:dyDescent="0.2">
      <c r="C65" s="58">
        <v>37457</v>
      </c>
    </row>
    <row r="66" spans="3:3" x14ac:dyDescent="0.2">
      <c r="C66" s="58">
        <v>37475</v>
      </c>
    </row>
    <row r="67" spans="3:3" x14ac:dyDescent="0.2">
      <c r="C67" s="58">
        <v>37487</v>
      </c>
    </row>
    <row r="68" spans="3:3" x14ac:dyDescent="0.2">
      <c r="C68" s="58">
        <v>37543</v>
      </c>
    </row>
    <row r="69" spans="3:3" x14ac:dyDescent="0.2">
      <c r="C69" s="58">
        <v>37564</v>
      </c>
    </row>
    <row r="70" spans="3:3" x14ac:dyDescent="0.2">
      <c r="C70" s="58">
        <v>37571</v>
      </c>
    </row>
    <row r="71" spans="3:3" x14ac:dyDescent="0.2">
      <c r="C71" s="58">
        <v>37598</v>
      </c>
    </row>
    <row r="72" spans="3:3" x14ac:dyDescent="0.2">
      <c r="C72" s="58">
        <v>37615</v>
      </c>
    </row>
    <row r="73" spans="3:3" x14ac:dyDescent="0.2">
      <c r="C73" s="58">
        <v>37622</v>
      </c>
    </row>
    <row r="74" spans="3:3" x14ac:dyDescent="0.2">
      <c r="C74" s="58">
        <v>37627</v>
      </c>
    </row>
    <row r="75" spans="3:3" x14ac:dyDescent="0.2">
      <c r="C75" s="58">
        <v>37704</v>
      </c>
    </row>
    <row r="76" spans="3:3" x14ac:dyDescent="0.2">
      <c r="C76" s="58">
        <v>37728</v>
      </c>
    </row>
    <row r="77" spans="3:3" x14ac:dyDescent="0.2">
      <c r="C77" s="58">
        <v>37729</v>
      </c>
    </row>
    <row r="78" spans="3:3" x14ac:dyDescent="0.2">
      <c r="C78" s="58">
        <v>37742</v>
      </c>
    </row>
    <row r="79" spans="3:3" x14ac:dyDescent="0.2">
      <c r="C79" s="58">
        <v>37774</v>
      </c>
    </row>
    <row r="80" spans="3:3" x14ac:dyDescent="0.2">
      <c r="C80" s="58">
        <v>37795</v>
      </c>
    </row>
    <row r="81" spans="3:3" x14ac:dyDescent="0.2">
      <c r="C81" s="58">
        <v>37802</v>
      </c>
    </row>
    <row r="82" spans="3:3" x14ac:dyDescent="0.2">
      <c r="C82" s="58">
        <v>37822</v>
      </c>
    </row>
    <row r="83" spans="3:3" x14ac:dyDescent="0.2">
      <c r="C83" s="58">
        <v>37840</v>
      </c>
    </row>
    <row r="84" spans="3:3" x14ac:dyDescent="0.2">
      <c r="C84" s="58">
        <v>37851</v>
      </c>
    </row>
    <row r="85" spans="3:3" x14ac:dyDescent="0.2">
      <c r="C85" s="58">
        <v>37907</v>
      </c>
    </row>
    <row r="86" spans="3:3" x14ac:dyDescent="0.2">
      <c r="C86" s="58">
        <v>37928</v>
      </c>
    </row>
    <row r="87" spans="3:3" x14ac:dyDescent="0.2">
      <c r="C87" s="58">
        <v>37942</v>
      </c>
    </row>
    <row r="88" spans="3:3" x14ac:dyDescent="0.2">
      <c r="C88" s="58">
        <v>37963</v>
      </c>
    </row>
    <row r="89" spans="3:3" x14ac:dyDescent="0.2">
      <c r="C89" s="58">
        <v>37980</v>
      </c>
    </row>
    <row r="90" spans="3:3" x14ac:dyDescent="0.2">
      <c r="C90" s="58">
        <v>37987</v>
      </c>
    </row>
    <row r="91" spans="3:3" x14ac:dyDescent="0.2">
      <c r="C91" s="58">
        <v>37998</v>
      </c>
    </row>
    <row r="92" spans="3:3" x14ac:dyDescent="0.2">
      <c r="C92" s="58">
        <v>38068</v>
      </c>
    </row>
    <row r="93" spans="3:3" x14ac:dyDescent="0.2">
      <c r="C93" s="58">
        <v>38085</v>
      </c>
    </row>
    <row r="94" spans="3:3" x14ac:dyDescent="0.2">
      <c r="C94" s="58">
        <v>38086</v>
      </c>
    </row>
    <row r="95" spans="3:3" x14ac:dyDescent="0.2">
      <c r="C95" s="58">
        <v>38108</v>
      </c>
    </row>
    <row r="96" spans="3:3" x14ac:dyDescent="0.2">
      <c r="C96" s="58">
        <v>38131</v>
      </c>
    </row>
    <row r="97" spans="3:3" x14ac:dyDescent="0.2">
      <c r="C97" s="58">
        <v>38152</v>
      </c>
    </row>
    <row r="98" spans="3:3" x14ac:dyDescent="0.2">
      <c r="C98" s="58">
        <v>38159</v>
      </c>
    </row>
    <row r="99" spans="3:3" x14ac:dyDescent="0.2">
      <c r="C99" s="58">
        <v>38173</v>
      </c>
    </row>
    <row r="100" spans="3:3" x14ac:dyDescent="0.2">
      <c r="C100" s="58">
        <v>38188</v>
      </c>
    </row>
    <row r="101" spans="3:3" x14ac:dyDescent="0.2">
      <c r="C101" s="58">
        <v>38206</v>
      </c>
    </row>
    <row r="102" spans="3:3" x14ac:dyDescent="0.2">
      <c r="C102" s="58">
        <v>38215</v>
      </c>
    </row>
    <row r="103" spans="3:3" x14ac:dyDescent="0.2">
      <c r="C103" s="58">
        <v>38278</v>
      </c>
    </row>
    <row r="104" spans="3:3" x14ac:dyDescent="0.2">
      <c r="C104" s="58">
        <v>38292</v>
      </c>
    </row>
    <row r="105" spans="3:3" x14ac:dyDescent="0.2">
      <c r="C105" s="58">
        <v>38306</v>
      </c>
    </row>
    <row r="106" spans="3:3" x14ac:dyDescent="0.2">
      <c r="C106" s="58">
        <v>38329</v>
      </c>
    </row>
    <row r="107" spans="3:3" x14ac:dyDescent="0.2">
      <c r="C107" s="58">
        <v>38346</v>
      </c>
    </row>
    <row r="108" spans="3:3" x14ac:dyDescent="0.2">
      <c r="C108" s="58">
        <v>38353</v>
      </c>
    </row>
    <row r="109" spans="3:3" x14ac:dyDescent="0.2">
      <c r="C109" s="58">
        <v>38362</v>
      </c>
    </row>
    <row r="110" spans="3:3" x14ac:dyDescent="0.2">
      <c r="C110" s="58">
        <v>38432</v>
      </c>
    </row>
    <row r="111" spans="3:3" x14ac:dyDescent="0.2">
      <c r="C111" s="58">
        <v>38435</v>
      </c>
    </row>
    <row r="112" spans="3:3" x14ac:dyDescent="0.2">
      <c r="C112" s="58">
        <v>38436</v>
      </c>
    </row>
    <row r="113" spans="3:3" x14ac:dyDescent="0.2">
      <c r="C113" s="58">
        <v>38473</v>
      </c>
    </row>
    <row r="114" spans="3:3" x14ac:dyDescent="0.2">
      <c r="C114" s="58">
        <v>38481</v>
      </c>
    </row>
    <row r="115" spans="3:3" x14ac:dyDescent="0.2">
      <c r="C115" s="58">
        <v>38502</v>
      </c>
    </row>
    <row r="116" spans="3:3" x14ac:dyDescent="0.2">
      <c r="C116" s="58">
        <v>38509</v>
      </c>
    </row>
    <row r="117" spans="3:3" x14ac:dyDescent="0.2">
      <c r="C117" s="58">
        <v>38537</v>
      </c>
    </row>
    <row r="118" spans="3:3" x14ac:dyDescent="0.2">
      <c r="C118" s="58">
        <v>38553</v>
      </c>
    </row>
    <row r="119" spans="3:3" x14ac:dyDescent="0.2">
      <c r="C119" s="58">
        <v>38571</v>
      </c>
    </row>
    <row r="120" spans="3:3" x14ac:dyDescent="0.2">
      <c r="C120" s="58">
        <v>38579</v>
      </c>
    </row>
    <row r="121" spans="3:3" x14ac:dyDescent="0.2">
      <c r="C121" s="58">
        <v>38642</v>
      </c>
    </row>
    <row r="122" spans="3:3" x14ac:dyDescent="0.2">
      <c r="C122" s="58">
        <v>38663</v>
      </c>
    </row>
    <row r="123" spans="3:3" x14ac:dyDescent="0.2">
      <c r="C123" s="58">
        <v>38670</v>
      </c>
    </row>
    <row r="124" spans="3:3" x14ac:dyDescent="0.2">
      <c r="C124" s="58">
        <v>38694</v>
      </c>
    </row>
    <row r="125" spans="3:3" x14ac:dyDescent="0.2">
      <c r="C125" s="58">
        <v>38711</v>
      </c>
    </row>
    <row r="126" spans="3:3" x14ac:dyDescent="0.2">
      <c r="C126" s="58">
        <v>38718</v>
      </c>
    </row>
    <row r="127" spans="3:3" x14ac:dyDescent="0.2">
      <c r="C127" s="58">
        <v>38726</v>
      </c>
    </row>
    <row r="128" spans="3:3" x14ac:dyDescent="0.2">
      <c r="C128" s="58">
        <v>38796</v>
      </c>
    </row>
    <row r="129" spans="3:3" x14ac:dyDescent="0.2">
      <c r="C129" s="58">
        <v>38820</v>
      </c>
    </row>
    <row r="130" spans="3:3" x14ac:dyDescent="0.2">
      <c r="C130" s="58">
        <v>38821</v>
      </c>
    </row>
    <row r="131" spans="3:3" x14ac:dyDescent="0.2">
      <c r="C131" s="58">
        <v>38838</v>
      </c>
    </row>
    <row r="132" spans="3:3" x14ac:dyDescent="0.2">
      <c r="C132" s="58">
        <v>38866</v>
      </c>
    </row>
    <row r="133" spans="3:3" x14ac:dyDescent="0.2">
      <c r="C133" s="58">
        <v>38887</v>
      </c>
    </row>
    <row r="134" spans="3:3" x14ac:dyDescent="0.2">
      <c r="C134" s="58">
        <v>38894</v>
      </c>
    </row>
    <row r="135" spans="3:3" x14ac:dyDescent="0.2">
      <c r="C135" s="58">
        <v>38901</v>
      </c>
    </row>
    <row r="136" spans="3:3" x14ac:dyDescent="0.2">
      <c r="C136" s="58">
        <v>38918</v>
      </c>
    </row>
    <row r="137" spans="3:3" x14ac:dyDescent="0.2">
      <c r="C137" s="58">
        <v>38936</v>
      </c>
    </row>
    <row r="138" spans="3:3" x14ac:dyDescent="0.2">
      <c r="C138" s="58">
        <v>38950</v>
      </c>
    </row>
    <row r="139" spans="3:3" x14ac:dyDescent="0.2">
      <c r="C139" s="58">
        <v>39006</v>
      </c>
    </row>
    <row r="140" spans="3:3" x14ac:dyDescent="0.2">
      <c r="C140" s="58">
        <v>39027</v>
      </c>
    </row>
    <row r="141" spans="3:3" x14ac:dyDescent="0.2">
      <c r="C141" s="58">
        <v>39034</v>
      </c>
    </row>
    <row r="142" spans="3:3" x14ac:dyDescent="0.2">
      <c r="C142" s="58">
        <v>39059</v>
      </c>
    </row>
    <row r="143" spans="3:3" x14ac:dyDescent="0.2">
      <c r="C143" s="58">
        <v>39076</v>
      </c>
    </row>
    <row r="144" spans="3:3" x14ac:dyDescent="0.2">
      <c r="C144" s="58">
        <v>39083</v>
      </c>
    </row>
    <row r="145" spans="3:3" x14ac:dyDescent="0.2">
      <c r="C145" s="58">
        <v>39090</v>
      </c>
    </row>
    <row r="146" spans="3:3" x14ac:dyDescent="0.2">
      <c r="C146" s="58">
        <v>39160</v>
      </c>
    </row>
    <row r="147" spans="3:3" x14ac:dyDescent="0.2">
      <c r="C147" s="58">
        <v>39177</v>
      </c>
    </row>
    <row r="148" spans="3:3" x14ac:dyDescent="0.2">
      <c r="C148" s="58">
        <v>39178</v>
      </c>
    </row>
    <row r="149" spans="3:3" x14ac:dyDescent="0.2">
      <c r="C149" s="58">
        <v>39203</v>
      </c>
    </row>
    <row r="150" spans="3:3" x14ac:dyDescent="0.2">
      <c r="C150" s="58">
        <v>39223</v>
      </c>
    </row>
    <row r="151" spans="3:3" x14ac:dyDescent="0.2">
      <c r="C151" s="58">
        <v>39244</v>
      </c>
    </row>
    <row r="152" spans="3:3" x14ac:dyDescent="0.2">
      <c r="C152" s="58">
        <v>39251</v>
      </c>
    </row>
    <row r="153" spans="3:3" x14ac:dyDescent="0.2">
      <c r="C153" s="58">
        <v>39265</v>
      </c>
    </row>
    <row r="154" spans="3:3" x14ac:dyDescent="0.2">
      <c r="C154" s="58">
        <v>39283</v>
      </c>
    </row>
    <row r="155" spans="3:3" x14ac:dyDescent="0.2">
      <c r="C155" s="58">
        <v>39301</v>
      </c>
    </row>
    <row r="156" spans="3:3" x14ac:dyDescent="0.2">
      <c r="C156" s="58">
        <v>39314</v>
      </c>
    </row>
    <row r="157" spans="3:3" x14ac:dyDescent="0.2">
      <c r="C157" s="58">
        <v>39370</v>
      </c>
    </row>
    <row r="158" spans="3:3" x14ac:dyDescent="0.2">
      <c r="C158" s="58">
        <v>39391</v>
      </c>
    </row>
    <row r="159" spans="3:3" x14ac:dyDescent="0.2">
      <c r="C159" s="58">
        <v>39398</v>
      </c>
    </row>
    <row r="160" spans="3:3" x14ac:dyDescent="0.2">
      <c r="C160" s="58">
        <v>39424</v>
      </c>
    </row>
    <row r="161" spans="3:3" x14ac:dyDescent="0.2">
      <c r="C161" s="58">
        <v>39441</v>
      </c>
    </row>
    <row r="162" spans="3:3" x14ac:dyDescent="0.2">
      <c r="C162" s="58">
        <v>39448</v>
      </c>
    </row>
    <row r="163" spans="3:3" x14ac:dyDescent="0.2">
      <c r="C163" s="58">
        <v>39454</v>
      </c>
    </row>
    <row r="164" spans="3:3" x14ac:dyDescent="0.2">
      <c r="C164" s="58">
        <v>39527</v>
      </c>
    </row>
    <row r="165" spans="3:3" x14ac:dyDescent="0.2">
      <c r="C165" s="58">
        <v>39528</v>
      </c>
    </row>
    <row r="166" spans="3:3" x14ac:dyDescent="0.2">
      <c r="C166" s="58">
        <v>39531</v>
      </c>
    </row>
    <row r="167" spans="3:3" x14ac:dyDescent="0.2">
      <c r="C167" s="58">
        <v>39569</v>
      </c>
    </row>
    <row r="168" spans="3:3" x14ac:dyDescent="0.2">
      <c r="C168" s="58">
        <v>39573</v>
      </c>
    </row>
    <row r="169" spans="3:3" x14ac:dyDescent="0.2">
      <c r="C169" s="58">
        <v>39594</v>
      </c>
    </row>
    <row r="170" spans="3:3" x14ac:dyDescent="0.2">
      <c r="C170" s="58">
        <v>39601</v>
      </c>
    </row>
    <row r="171" spans="3:3" x14ac:dyDescent="0.2">
      <c r="C171" s="58">
        <v>39629</v>
      </c>
    </row>
    <row r="172" spans="3:3" x14ac:dyDescent="0.2">
      <c r="C172" s="58">
        <v>39649</v>
      </c>
    </row>
    <row r="173" spans="3:3" x14ac:dyDescent="0.2">
      <c r="C173" s="58">
        <v>39667</v>
      </c>
    </row>
    <row r="174" spans="3:3" x14ac:dyDescent="0.2">
      <c r="C174" s="58">
        <v>39678</v>
      </c>
    </row>
    <row r="175" spans="3:3" x14ac:dyDescent="0.2">
      <c r="C175" s="58">
        <v>39734</v>
      </c>
    </row>
    <row r="176" spans="3:3" x14ac:dyDescent="0.2">
      <c r="C176" s="58">
        <v>39755</v>
      </c>
    </row>
    <row r="177" spans="3:3" x14ac:dyDescent="0.2">
      <c r="C177" s="58">
        <v>39769</v>
      </c>
    </row>
    <row r="178" spans="3:3" x14ac:dyDescent="0.2">
      <c r="C178" s="58">
        <v>39790</v>
      </c>
    </row>
    <row r="179" spans="3:3" x14ac:dyDescent="0.2">
      <c r="C179" s="58">
        <v>39807</v>
      </c>
    </row>
    <row r="180" spans="3:3" x14ac:dyDescent="0.2">
      <c r="C180" s="58">
        <v>39814</v>
      </c>
    </row>
    <row r="181" spans="3:3" x14ac:dyDescent="0.2">
      <c r="C181" s="58">
        <v>39825</v>
      </c>
    </row>
    <row r="182" spans="3:3" x14ac:dyDescent="0.2">
      <c r="C182" s="58">
        <v>39895</v>
      </c>
    </row>
    <row r="183" spans="3:3" x14ac:dyDescent="0.2">
      <c r="C183" s="58">
        <v>39912</v>
      </c>
    </row>
    <row r="184" spans="3:3" x14ac:dyDescent="0.2">
      <c r="C184" s="58">
        <v>39913</v>
      </c>
    </row>
    <row r="185" spans="3:3" x14ac:dyDescent="0.2">
      <c r="C185" s="58">
        <v>39934</v>
      </c>
    </row>
    <row r="186" spans="3:3" x14ac:dyDescent="0.2">
      <c r="C186" s="58">
        <v>39958</v>
      </c>
    </row>
    <row r="187" spans="3:3" x14ac:dyDescent="0.2">
      <c r="C187" s="58">
        <v>39979</v>
      </c>
    </row>
    <row r="188" spans="3:3" x14ac:dyDescent="0.2">
      <c r="C188" s="58">
        <v>39986</v>
      </c>
    </row>
    <row r="189" spans="3:3" x14ac:dyDescent="0.2">
      <c r="C189" s="58">
        <v>39993</v>
      </c>
    </row>
    <row r="190" spans="3:3" x14ac:dyDescent="0.2">
      <c r="C190" s="58">
        <v>40014</v>
      </c>
    </row>
    <row r="191" spans="3:3" x14ac:dyDescent="0.2">
      <c r="C191" s="58">
        <v>40032</v>
      </c>
    </row>
    <row r="192" spans="3:3" x14ac:dyDescent="0.2">
      <c r="C192" s="58">
        <v>40042</v>
      </c>
    </row>
    <row r="193" spans="3:3" x14ac:dyDescent="0.2">
      <c r="C193" s="58">
        <v>40098</v>
      </c>
    </row>
    <row r="194" spans="3:3" x14ac:dyDescent="0.2">
      <c r="C194" s="58">
        <v>40119</v>
      </c>
    </row>
    <row r="195" spans="3:3" x14ac:dyDescent="0.2">
      <c r="C195" s="58">
        <v>40133</v>
      </c>
    </row>
    <row r="196" spans="3:3" x14ac:dyDescent="0.2">
      <c r="C196" s="58">
        <v>40155</v>
      </c>
    </row>
    <row r="197" spans="3:3" x14ac:dyDescent="0.2">
      <c r="C197" s="58">
        <v>40172</v>
      </c>
    </row>
    <row r="198" spans="3:3" x14ac:dyDescent="0.2">
      <c r="C198" s="58">
        <v>40179</v>
      </c>
    </row>
    <row r="199" spans="3:3" x14ac:dyDescent="0.2">
      <c r="C199" s="58">
        <v>40189</v>
      </c>
    </row>
    <row r="200" spans="3:3" x14ac:dyDescent="0.2">
      <c r="C200" s="58">
        <v>40259</v>
      </c>
    </row>
    <row r="201" spans="3:3" x14ac:dyDescent="0.2">
      <c r="C201" s="58">
        <v>40269</v>
      </c>
    </row>
    <row r="202" spans="3:3" x14ac:dyDescent="0.2">
      <c r="C202" s="58">
        <v>40270</v>
      </c>
    </row>
    <row r="203" spans="3:3" x14ac:dyDescent="0.2">
      <c r="C203" s="58">
        <v>40299</v>
      </c>
    </row>
    <row r="204" spans="3:3" x14ac:dyDescent="0.2">
      <c r="C204" s="58">
        <v>40315</v>
      </c>
    </row>
    <row r="205" spans="3:3" x14ac:dyDescent="0.2">
      <c r="C205" s="58">
        <v>40336</v>
      </c>
    </row>
    <row r="206" spans="3:3" x14ac:dyDescent="0.2">
      <c r="C206" s="58">
        <v>40343</v>
      </c>
    </row>
    <row r="207" spans="3:3" x14ac:dyDescent="0.2">
      <c r="C207" s="58">
        <v>40364</v>
      </c>
    </row>
    <row r="208" spans="3:3" x14ac:dyDescent="0.2">
      <c r="C208" s="58">
        <v>40379</v>
      </c>
    </row>
    <row r="209" spans="3:3" x14ac:dyDescent="0.2">
      <c r="C209" s="58">
        <v>40397</v>
      </c>
    </row>
    <row r="210" spans="3:3" x14ac:dyDescent="0.2">
      <c r="C210" s="58">
        <v>40406</v>
      </c>
    </row>
    <row r="211" spans="3:3" x14ac:dyDescent="0.2">
      <c r="C211" s="58">
        <v>40469</v>
      </c>
    </row>
    <row r="212" spans="3:3" x14ac:dyDescent="0.2">
      <c r="C212" s="58">
        <v>40483</v>
      </c>
    </row>
    <row r="213" spans="3:3" x14ac:dyDescent="0.2">
      <c r="C213" s="58">
        <v>40497</v>
      </c>
    </row>
    <row r="214" spans="3:3" x14ac:dyDescent="0.2">
      <c r="C214" s="58">
        <v>40520</v>
      </c>
    </row>
    <row r="215" spans="3:3" x14ac:dyDescent="0.2">
      <c r="C215" s="58">
        <v>40537</v>
      </c>
    </row>
    <row r="216" spans="3:3" x14ac:dyDescent="0.2">
      <c r="C216" s="58">
        <v>40544</v>
      </c>
    </row>
    <row r="217" spans="3:3" x14ac:dyDescent="0.2">
      <c r="C217" s="58">
        <v>40553</v>
      </c>
    </row>
    <row r="218" spans="3:3" x14ac:dyDescent="0.2">
      <c r="C218" s="58">
        <v>40623</v>
      </c>
    </row>
    <row r="219" spans="3:3" x14ac:dyDescent="0.2">
      <c r="C219" s="58">
        <v>40654</v>
      </c>
    </row>
    <row r="220" spans="3:3" x14ac:dyDescent="0.2">
      <c r="C220" s="58">
        <v>40655</v>
      </c>
    </row>
    <row r="221" spans="3:3" x14ac:dyDescent="0.2">
      <c r="C221" s="58">
        <v>40664</v>
      </c>
    </row>
    <row r="222" spans="3:3" x14ac:dyDescent="0.2">
      <c r="C222" s="58">
        <v>40700</v>
      </c>
    </row>
    <row r="223" spans="3:3" x14ac:dyDescent="0.2">
      <c r="C223" s="58">
        <v>40721</v>
      </c>
    </row>
    <row r="224" spans="3:3" x14ac:dyDescent="0.2">
      <c r="C224" s="58">
        <v>40728</v>
      </c>
    </row>
    <row r="225" spans="3:3" x14ac:dyDescent="0.2">
      <c r="C225" s="58">
        <v>40744</v>
      </c>
    </row>
    <row r="226" spans="3:3" x14ac:dyDescent="0.2">
      <c r="C226" s="58">
        <v>40762</v>
      </c>
    </row>
    <row r="227" spans="3:3" x14ac:dyDescent="0.2">
      <c r="C227" s="58">
        <v>40770</v>
      </c>
    </row>
    <row r="228" spans="3:3" x14ac:dyDescent="0.2">
      <c r="C228" s="58">
        <v>40833</v>
      </c>
    </row>
    <row r="229" spans="3:3" x14ac:dyDescent="0.2">
      <c r="C229" s="58">
        <v>40854</v>
      </c>
    </row>
    <row r="230" spans="3:3" x14ac:dyDescent="0.2">
      <c r="C230" s="58">
        <v>40861</v>
      </c>
    </row>
    <row r="231" spans="3:3" x14ac:dyDescent="0.2">
      <c r="C231" s="58">
        <v>40885</v>
      </c>
    </row>
    <row r="232" spans="3:3" x14ac:dyDescent="0.2">
      <c r="C232" s="58">
        <v>40902</v>
      </c>
    </row>
    <row r="233" spans="3:3" x14ac:dyDescent="0.2">
      <c r="C233" s="58">
        <v>40909</v>
      </c>
    </row>
    <row r="234" spans="3:3" x14ac:dyDescent="0.2">
      <c r="C234" s="58">
        <v>40917</v>
      </c>
    </row>
    <row r="235" spans="3:3" x14ac:dyDescent="0.2">
      <c r="C235" s="58">
        <v>40987</v>
      </c>
    </row>
    <row r="236" spans="3:3" x14ac:dyDescent="0.2">
      <c r="C236" s="58">
        <v>41004</v>
      </c>
    </row>
    <row r="237" spans="3:3" x14ac:dyDescent="0.2">
      <c r="C237" s="58">
        <v>41005</v>
      </c>
    </row>
    <row r="238" spans="3:3" x14ac:dyDescent="0.2">
      <c r="C238" s="58">
        <v>41030</v>
      </c>
    </row>
    <row r="239" spans="3:3" x14ac:dyDescent="0.2">
      <c r="C239" s="58">
        <v>41050</v>
      </c>
    </row>
    <row r="240" spans="3:3" x14ac:dyDescent="0.2">
      <c r="C240" s="58">
        <v>41071</v>
      </c>
    </row>
    <row r="241" spans="3:3" x14ac:dyDescent="0.2">
      <c r="C241" s="58">
        <v>41078</v>
      </c>
    </row>
    <row r="242" spans="3:3" x14ac:dyDescent="0.2">
      <c r="C242" s="58">
        <v>41092</v>
      </c>
    </row>
    <row r="243" spans="3:3" x14ac:dyDescent="0.2">
      <c r="C243" s="58">
        <v>41110</v>
      </c>
    </row>
    <row r="244" spans="3:3" x14ac:dyDescent="0.2">
      <c r="C244" s="58">
        <v>41128</v>
      </c>
    </row>
    <row r="245" spans="3:3" x14ac:dyDescent="0.2">
      <c r="C245" s="58">
        <v>41141</v>
      </c>
    </row>
    <row r="246" spans="3:3" x14ac:dyDescent="0.2">
      <c r="C246" s="58">
        <v>41197</v>
      </c>
    </row>
    <row r="247" spans="3:3" x14ac:dyDescent="0.2">
      <c r="C247" s="58">
        <v>41218</v>
      </c>
    </row>
    <row r="248" spans="3:3" x14ac:dyDescent="0.2">
      <c r="C248" s="58">
        <v>41225</v>
      </c>
    </row>
    <row r="249" spans="3:3" x14ac:dyDescent="0.2">
      <c r="C249" s="58">
        <v>41251</v>
      </c>
    </row>
    <row r="250" spans="3:3" x14ac:dyDescent="0.2">
      <c r="C250" s="58">
        <v>41268</v>
      </c>
    </row>
    <row r="251" spans="3:3" x14ac:dyDescent="0.2">
      <c r="C251" s="58">
        <v>41275</v>
      </c>
    </row>
    <row r="252" spans="3:3" x14ac:dyDescent="0.2">
      <c r="C252" s="58">
        <v>41281</v>
      </c>
    </row>
    <row r="253" spans="3:3" x14ac:dyDescent="0.2">
      <c r="C253" s="58">
        <v>41358</v>
      </c>
    </row>
    <row r="254" spans="3:3" x14ac:dyDescent="0.2">
      <c r="C254" s="58">
        <v>41361</v>
      </c>
    </row>
    <row r="255" spans="3:3" x14ac:dyDescent="0.2">
      <c r="C255" s="58">
        <v>41362</v>
      </c>
    </row>
    <row r="256" spans="3:3" x14ac:dyDescent="0.2">
      <c r="C256" s="58">
        <v>41395</v>
      </c>
    </row>
    <row r="257" spans="3:3" x14ac:dyDescent="0.2">
      <c r="C257" s="58">
        <v>41407</v>
      </c>
    </row>
    <row r="258" spans="3:3" x14ac:dyDescent="0.2">
      <c r="C258" s="58">
        <v>41428</v>
      </c>
    </row>
    <row r="259" spans="3:3" x14ac:dyDescent="0.2">
      <c r="C259" s="58">
        <v>41435</v>
      </c>
    </row>
    <row r="260" spans="3:3" x14ac:dyDescent="0.2">
      <c r="C260" s="58">
        <v>41456</v>
      </c>
    </row>
    <row r="261" spans="3:3" x14ac:dyDescent="0.2">
      <c r="C261" s="58">
        <v>41475</v>
      </c>
    </row>
    <row r="262" spans="3:3" x14ac:dyDescent="0.2">
      <c r="C262" s="58">
        <v>41493</v>
      </c>
    </row>
    <row r="263" spans="3:3" x14ac:dyDescent="0.2">
      <c r="C263" s="58">
        <v>41505</v>
      </c>
    </row>
    <row r="264" spans="3:3" x14ac:dyDescent="0.2">
      <c r="C264" s="58">
        <v>41561</v>
      </c>
    </row>
    <row r="265" spans="3:3" x14ac:dyDescent="0.2">
      <c r="C265" s="58">
        <v>41582</v>
      </c>
    </row>
    <row r="266" spans="3:3" x14ac:dyDescent="0.2">
      <c r="C266" s="58">
        <v>41589</v>
      </c>
    </row>
    <row r="267" spans="3:3" x14ac:dyDescent="0.2">
      <c r="C267" s="58">
        <v>41616</v>
      </c>
    </row>
    <row r="268" spans="3:3" x14ac:dyDescent="0.2">
      <c r="C268" s="58">
        <v>41633</v>
      </c>
    </row>
    <row r="269" spans="3:3" x14ac:dyDescent="0.2">
      <c r="C269" s="58">
        <v>41640</v>
      </c>
    </row>
    <row r="270" spans="3:3" x14ac:dyDescent="0.2">
      <c r="C270" s="58">
        <v>41645</v>
      </c>
    </row>
    <row r="271" spans="3:3" x14ac:dyDescent="0.2">
      <c r="C271" s="58">
        <v>41722</v>
      </c>
    </row>
    <row r="272" spans="3:3" x14ac:dyDescent="0.2">
      <c r="C272" s="58">
        <v>41746</v>
      </c>
    </row>
    <row r="273" spans="3:3" x14ac:dyDescent="0.2">
      <c r="C273" s="58">
        <v>41747</v>
      </c>
    </row>
    <row r="274" spans="3:3" x14ac:dyDescent="0.2">
      <c r="C274" s="58">
        <v>41760</v>
      </c>
    </row>
    <row r="275" spans="3:3" x14ac:dyDescent="0.2">
      <c r="C275" s="58">
        <v>41792</v>
      </c>
    </row>
    <row r="276" spans="3:3" x14ac:dyDescent="0.2">
      <c r="C276" s="58">
        <v>41813</v>
      </c>
    </row>
    <row r="277" spans="3:3" x14ac:dyDescent="0.2">
      <c r="C277" s="58">
        <v>41820</v>
      </c>
    </row>
    <row r="278" spans="3:3" x14ac:dyDescent="0.2">
      <c r="C278" s="58">
        <v>41840</v>
      </c>
    </row>
    <row r="279" spans="3:3" x14ac:dyDescent="0.2">
      <c r="C279" s="58">
        <v>41858</v>
      </c>
    </row>
    <row r="280" spans="3:3" x14ac:dyDescent="0.2">
      <c r="C280" s="58">
        <v>41869</v>
      </c>
    </row>
    <row r="281" spans="3:3" x14ac:dyDescent="0.2">
      <c r="C281" s="58">
        <v>41925</v>
      </c>
    </row>
    <row r="282" spans="3:3" x14ac:dyDescent="0.2">
      <c r="C282" s="58">
        <v>41946</v>
      </c>
    </row>
    <row r="283" spans="3:3" x14ac:dyDescent="0.2">
      <c r="C283" s="58">
        <v>41960</v>
      </c>
    </row>
    <row r="284" spans="3:3" x14ac:dyDescent="0.2">
      <c r="C284" s="58">
        <v>41981</v>
      </c>
    </row>
    <row r="285" spans="3:3" x14ac:dyDescent="0.2">
      <c r="C285" s="58">
        <v>41998</v>
      </c>
    </row>
    <row r="286" spans="3:3" x14ac:dyDescent="0.2">
      <c r="C286" s="58">
        <v>42005</v>
      </c>
    </row>
    <row r="287" spans="3:3" x14ac:dyDescent="0.2">
      <c r="C287" s="58">
        <v>42016</v>
      </c>
    </row>
    <row r="288" spans="3:3" x14ac:dyDescent="0.2">
      <c r="C288" s="58">
        <v>42086</v>
      </c>
    </row>
    <row r="289" spans="3:3" x14ac:dyDescent="0.2">
      <c r="C289" s="58">
        <v>42096</v>
      </c>
    </row>
    <row r="290" spans="3:3" x14ac:dyDescent="0.2">
      <c r="C290" s="58">
        <v>42097</v>
      </c>
    </row>
    <row r="291" spans="3:3" x14ac:dyDescent="0.2">
      <c r="C291" s="58">
        <v>42125</v>
      </c>
    </row>
    <row r="292" spans="3:3" x14ac:dyDescent="0.2">
      <c r="C292" s="58">
        <v>42142</v>
      </c>
    </row>
    <row r="293" spans="3:3" x14ac:dyDescent="0.2">
      <c r="C293" s="58">
        <v>42163</v>
      </c>
    </row>
    <row r="294" spans="3:3" x14ac:dyDescent="0.2">
      <c r="C294" s="58">
        <v>42170</v>
      </c>
    </row>
    <row r="295" spans="3:3" x14ac:dyDescent="0.2">
      <c r="C295" s="58">
        <v>42184</v>
      </c>
    </row>
    <row r="296" spans="3:3" x14ac:dyDescent="0.2">
      <c r="C296" s="58">
        <v>42205</v>
      </c>
    </row>
    <row r="297" spans="3:3" x14ac:dyDescent="0.2">
      <c r="C297" s="58">
        <v>42223</v>
      </c>
    </row>
    <row r="298" spans="3:3" x14ac:dyDescent="0.2">
      <c r="C298" s="58">
        <v>42233</v>
      </c>
    </row>
    <row r="299" spans="3:3" x14ac:dyDescent="0.2">
      <c r="C299" s="58">
        <v>42289</v>
      </c>
    </row>
    <row r="300" spans="3:3" x14ac:dyDescent="0.2">
      <c r="C300" s="58">
        <v>42310</v>
      </c>
    </row>
    <row r="301" spans="3:3" x14ac:dyDescent="0.2">
      <c r="C301" s="58">
        <v>42324</v>
      </c>
    </row>
    <row r="302" spans="3:3" x14ac:dyDescent="0.2">
      <c r="C302" s="58">
        <v>42346</v>
      </c>
    </row>
    <row r="303" spans="3:3" x14ac:dyDescent="0.2">
      <c r="C303" s="58">
        <v>42363</v>
      </c>
    </row>
    <row r="304" spans="3:3" x14ac:dyDescent="0.2">
      <c r="C304" s="58">
        <v>42370</v>
      </c>
    </row>
    <row r="305" spans="3:3" x14ac:dyDescent="0.2">
      <c r="C305" s="58">
        <v>42380</v>
      </c>
    </row>
    <row r="306" spans="3:3" x14ac:dyDescent="0.2">
      <c r="C306" s="58">
        <v>42450</v>
      </c>
    </row>
    <row r="307" spans="3:3" x14ac:dyDescent="0.2">
      <c r="C307" s="58">
        <v>42453</v>
      </c>
    </row>
    <row r="308" spans="3:3" x14ac:dyDescent="0.2">
      <c r="C308" s="58">
        <v>42454</v>
      </c>
    </row>
    <row r="309" spans="3:3" x14ac:dyDescent="0.2">
      <c r="C309" s="58">
        <v>42491</v>
      </c>
    </row>
    <row r="310" spans="3:3" x14ac:dyDescent="0.2">
      <c r="C310" s="58">
        <v>42499</v>
      </c>
    </row>
    <row r="311" spans="3:3" x14ac:dyDescent="0.2">
      <c r="C311" s="58">
        <v>42520</v>
      </c>
    </row>
    <row r="312" spans="3:3" x14ac:dyDescent="0.2">
      <c r="C312" s="58">
        <v>42527</v>
      </c>
    </row>
    <row r="313" spans="3:3" x14ac:dyDescent="0.2">
      <c r="C313" s="58">
        <v>42555</v>
      </c>
    </row>
    <row r="314" spans="3:3" x14ac:dyDescent="0.2">
      <c r="C314" s="58">
        <v>42571</v>
      </c>
    </row>
    <row r="315" spans="3:3" x14ac:dyDescent="0.2">
      <c r="C315" s="58">
        <v>42589</v>
      </c>
    </row>
    <row r="316" spans="3:3" x14ac:dyDescent="0.2">
      <c r="C316" s="58">
        <v>42597</v>
      </c>
    </row>
    <row r="317" spans="3:3" x14ac:dyDescent="0.2">
      <c r="C317" s="58">
        <v>42660</v>
      </c>
    </row>
    <row r="318" spans="3:3" x14ac:dyDescent="0.2">
      <c r="C318" s="58">
        <v>42681</v>
      </c>
    </row>
    <row r="319" spans="3:3" x14ac:dyDescent="0.2">
      <c r="C319" s="58">
        <v>42688</v>
      </c>
    </row>
    <row r="320" spans="3:3" x14ac:dyDescent="0.2">
      <c r="C320" s="58">
        <v>42712</v>
      </c>
    </row>
    <row r="321" spans="3:3" x14ac:dyDescent="0.2">
      <c r="C321" s="58">
        <v>42729</v>
      </c>
    </row>
    <row r="322" spans="3:3" x14ac:dyDescent="0.2">
      <c r="C322" s="58">
        <v>42736</v>
      </c>
    </row>
    <row r="323" spans="3:3" x14ac:dyDescent="0.2">
      <c r="C323" s="58">
        <v>42744</v>
      </c>
    </row>
    <row r="324" spans="3:3" x14ac:dyDescent="0.2">
      <c r="C324" s="58">
        <v>42814</v>
      </c>
    </row>
    <row r="325" spans="3:3" x14ac:dyDescent="0.2">
      <c r="C325" s="58">
        <v>42838</v>
      </c>
    </row>
    <row r="326" spans="3:3" x14ac:dyDescent="0.2">
      <c r="C326" s="58">
        <v>42839</v>
      </c>
    </row>
    <row r="327" spans="3:3" x14ac:dyDescent="0.2">
      <c r="C327" s="58">
        <v>42856</v>
      </c>
    </row>
    <row r="328" spans="3:3" x14ac:dyDescent="0.2">
      <c r="C328" s="58">
        <v>42884</v>
      </c>
    </row>
    <row r="329" spans="3:3" x14ac:dyDescent="0.2">
      <c r="C329" s="58">
        <v>42905</v>
      </c>
    </row>
    <row r="330" spans="3:3" x14ac:dyDescent="0.2">
      <c r="C330" s="58">
        <v>42912</v>
      </c>
    </row>
    <row r="331" spans="3:3" x14ac:dyDescent="0.2">
      <c r="C331" s="58">
        <v>42919</v>
      </c>
    </row>
    <row r="332" spans="3:3" x14ac:dyDescent="0.2">
      <c r="C332" s="58">
        <v>42936</v>
      </c>
    </row>
    <row r="333" spans="3:3" x14ac:dyDescent="0.2">
      <c r="C333" s="58">
        <v>42954</v>
      </c>
    </row>
    <row r="334" spans="3:3" x14ac:dyDescent="0.2">
      <c r="C334" s="58">
        <v>42968</v>
      </c>
    </row>
    <row r="335" spans="3:3" x14ac:dyDescent="0.2">
      <c r="C335" s="58">
        <v>43024</v>
      </c>
    </row>
    <row r="336" spans="3:3" x14ac:dyDescent="0.2">
      <c r="C336" s="58">
        <v>43045</v>
      </c>
    </row>
    <row r="337" spans="3:3" x14ac:dyDescent="0.2">
      <c r="C337" s="58">
        <v>43052</v>
      </c>
    </row>
    <row r="338" spans="3:3" x14ac:dyDescent="0.2">
      <c r="C338" s="58">
        <v>43077</v>
      </c>
    </row>
    <row r="339" spans="3:3" x14ac:dyDescent="0.2">
      <c r="C339" s="58">
        <v>43094</v>
      </c>
    </row>
    <row r="340" spans="3:3" x14ac:dyDescent="0.2">
      <c r="C340" s="58">
        <v>43101</v>
      </c>
    </row>
    <row r="341" spans="3:3" x14ac:dyDescent="0.2">
      <c r="C341" s="58">
        <v>43108</v>
      </c>
    </row>
    <row r="342" spans="3:3" x14ac:dyDescent="0.2">
      <c r="C342" s="58">
        <v>43178</v>
      </c>
    </row>
    <row r="343" spans="3:3" x14ac:dyDescent="0.2">
      <c r="C343" s="58">
        <v>43188</v>
      </c>
    </row>
    <row r="344" spans="3:3" x14ac:dyDescent="0.2">
      <c r="C344" s="58">
        <v>43189</v>
      </c>
    </row>
    <row r="345" spans="3:3" x14ac:dyDescent="0.2">
      <c r="C345" s="58">
        <v>43221</v>
      </c>
    </row>
    <row r="346" spans="3:3" x14ac:dyDescent="0.2">
      <c r="C346" s="58">
        <v>43234</v>
      </c>
    </row>
    <row r="347" spans="3:3" x14ac:dyDescent="0.2">
      <c r="C347" s="58">
        <v>43255</v>
      </c>
    </row>
    <row r="348" spans="3:3" x14ac:dyDescent="0.2">
      <c r="C348" s="58">
        <v>43262</v>
      </c>
    </row>
    <row r="349" spans="3:3" x14ac:dyDescent="0.2">
      <c r="C349" s="58">
        <v>43283</v>
      </c>
    </row>
    <row r="350" spans="3:3" x14ac:dyDescent="0.2">
      <c r="C350" s="58">
        <v>43301</v>
      </c>
    </row>
    <row r="351" spans="3:3" x14ac:dyDescent="0.2">
      <c r="C351" s="58">
        <v>43319</v>
      </c>
    </row>
    <row r="352" spans="3:3" x14ac:dyDescent="0.2">
      <c r="C352" s="58">
        <v>43332</v>
      </c>
    </row>
    <row r="353" spans="3:3" x14ac:dyDescent="0.2">
      <c r="C353" s="58">
        <v>43388</v>
      </c>
    </row>
    <row r="354" spans="3:3" x14ac:dyDescent="0.2">
      <c r="C354" s="58">
        <v>43409</v>
      </c>
    </row>
    <row r="355" spans="3:3" x14ac:dyDescent="0.2">
      <c r="C355" s="58">
        <v>43416</v>
      </c>
    </row>
    <row r="356" spans="3:3" x14ac:dyDescent="0.2">
      <c r="C356" s="58">
        <v>43442</v>
      </c>
    </row>
    <row r="357" spans="3:3" x14ac:dyDescent="0.2">
      <c r="C357" s="58">
        <v>43459</v>
      </c>
    </row>
    <row r="358" spans="3:3" x14ac:dyDescent="0.2">
      <c r="C358" s="58">
        <v>43466</v>
      </c>
    </row>
    <row r="359" spans="3:3" x14ac:dyDescent="0.2">
      <c r="C359" s="58">
        <v>43472</v>
      </c>
    </row>
    <row r="360" spans="3:3" x14ac:dyDescent="0.2">
      <c r="C360" s="58">
        <v>43549</v>
      </c>
    </row>
    <row r="361" spans="3:3" x14ac:dyDescent="0.2">
      <c r="C361" s="58">
        <v>43573</v>
      </c>
    </row>
    <row r="362" spans="3:3" x14ac:dyDescent="0.2">
      <c r="C362" s="58">
        <v>43574</v>
      </c>
    </row>
    <row r="363" spans="3:3" x14ac:dyDescent="0.2">
      <c r="C363" s="58">
        <v>43586</v>
      </c>
    </row>
    <row r="364" spans="3:3" x14ac:dyDescent="0.2">
      <c r="C364" s="58">
        <v>43619</v>
      </c>
    </row>
    <row r="365" spans="3:3" x14ac:dyDescent="0.2">
      <c r="C365" s="58">
        <v>43640</v>
      </c>
    </row>
    <row r="366" spans="3:3" x14ac:dyDescent="0.2">
      <c r="C366" s="58">
        <v>43647</v>
      </c>
    </row>
    <row r="367" spans="3:3" x14ac:dyDescent="0.2">
      <c r="C367" s="58">
        <v>43666</v>
      </c>
    </row>
    <row r="368" spans="3:3" x14ac:dyDescent="0.2">
      <c r="C368" s="58">
        <v>43684</v>
      </c>
    </row>
    <row r="369" spans="3:3" x14ac:dyDescent="0.2">
      <c r="C369" s="58">
        <v>43696</v>
      </c>
    </row>
    <row r="370" spans="3:3" x14ac:dyDescent="0.2">
      <c r="C370" s="58">
        <v>43752</v>
      </c>
    </row>
    <row r="371" spans="3:3" x14ac:dyDescent="0.2">
      <c r="C371" s="58">
        <v>43773</v>
      </c>
    </row>
    <row r="372" spans="3:3" x14ac:dyDescent="0.2">
      <c r="C372" s="58">
        <v>43780</v>
      </c>
    </row>
    <row r="373" spans="3:3" x14ac:dyDescent="0.2">
      <c r="C373" s="58">
        <v>43807</v>
      </c>
    </row>
    <row r="374" spans="3:3" x14ac:dyDescent="0.2">
      <c r="C374" s="58">
        <v>43824</v>
      </c>
    </row>
    <row r="375" spans="3:3" x14ac:dyDescent="0.2">
      <c r="C375" s="58">
        <v>43831</v>
      </c>
    </row>
    <row r="376" spans="3:3" x14ac:dyDescent="0.2">
      <c r="C376" s="58">
        <v>43836</v>
      </c>
    </row>
    <row r="377" spans="3:3" x14ac:dyDescent="0.2">
      <c r="C377" s="58">
        <v>43913</v>
      </c>
    </row>
    <row r="378" spans="3:3" x14ac:dyDescent="0.2">
      <c r="C378" s="58">
        <v>43930</v>
      </c>
    </row>
    <row r="379" spans="3:3" x14ac:dyDescent="0.2">
      <c r="C379" s="58">
        <v>43931</v>
      </c>
    </row>
    <row r="380" spans="3:3" x14ac:dyDescent="0.2">
      <c r="C380" s="58">
        <v>43952</v>
      </c>
    </row>
    <row r="381" spans="3:3" x14ac:dyDescent="0.2">
      <c r="C381" s="58">
        <v>43976</v>
      </c>
    </row>
    <row r="382" spans="3:3" x14ac:dyDescent="0.2">
      <c r="C382" s="58">
        <v>43997</v>
      </c>
    </row>
    <row r="383" spans="3:3" x14ac:dyDescent="0.2">
      <c r="C383" s="58">
        <v>44004</v>
      </c>
    </row>
    <row r="384" spans="3:3" x14ac:dyDescent="0.2">
      <c r="C384" s="58">
        <v>44011</v>
      </c>
    </row>
    <row r="385" spans="3:3" x14ac:dyDescent="0.2">
      <c r="C385" s="58">
        <v>44032</v>
      </c>
    </row>
    <row r="386" spans="3:3" x14ac:dyDescent="0.2">
      <c r="C386" s="58">
        <v>44050</v>
      </c>
    </row>
    <row r="387" spans="3:3" x14ac:dyDescent="0.2">
      <c r="C387" s="58">
        <v>44060</v>
      </c>
    </row>
    <row r="388" spans="3:3" x14ac:dyDescent="0.2">
      <c r="C388" s="58">
        <v>44116</v>
      </c>
    </row>
    <row r="389" spans="3:3" x14ac:dyDescent="0.2">
      <c r="C389" s="58">
        <v>44137</v>
      </c>
    </row>
    <row r="390" spans="3:3" x14ac:dyDescent="0.2">
      <c r="C390" s="58">
        <v>44151</v>
      </c>
    </row>
    <row r="391" spans="3:3" x14ac:dyDescent="0.2">
      <c r="C391" s="58">
        <v>44173</v>
      </c>
    </row>
    <row r="392" spans="3:3" x14ac:dyDescent="0.2">
      <c r="C392" s="58">
        <v>44190</v>
      </c>
    </row>
    <row r="393" spans="3:3" x14ac:dyDescent="0.2">
      <c r="C393" s="58">
        <v>44197</v>
      </c>
    </row>
    <row r="394" spans="3:3" x14ac:dyDescent="0.2">
      <c r="C394" s="58">
        <v>44207</v>
      </c>
    </row>
    <row r="395" spans="3:3" x14ac:dyDescent="0.2">
      <c r="C395" s="58">
        <v>44277</v>
      </c>
    </row>
    <row r="396" spans="3:3" x14ac:dyDescent="0.2">
      <c r="C396" s="58">
        <v>44287</v>
      </c>
    </row>
    <row r="397" spans="3:3" x14ac:dyDescent="0.2">
      <c r="C397" s="58">
        <v>44288</v>
      </c>
    </row>
    <row r="398" spans="3:3" x14ac:dyDescent="0.2">
      <c r="C398" s="58">
        <v>44317</v>
      </c>
    </row>
    <row r="399" spans="3:3" x14ac:dyDescent="0.2">
      <c r="C399" s="58">
        <v>44333</v>
      </c>
    </row>
    <row r="400" spans="3:3" x14ac:dyDescent="0.2">
      <c r="C400" s="58">
        <v>44354</v>
      </c>
    </row>
    <row r="401" spans="3:3" x14ac:dyDescent="0.2">
      <c r="C401" s="58">
        <v>44361</v>
      </c>
    </row>
    <row r="402" spans="3:3" x14ac:dyDescent="0.2">
      <c r="C402" s="58">
        <v>44382</v>
      </c>
    </row>
    <row r="403" spans="3:3" x14ac:dyDescent="0.2">
      <c r="C403" s="58">
        <v>44397</v>
      </c>
    </row>
    <row r="404" spans="3:3" x14ac:dyDescent="0.2">
      <c r="C404" s="58">
        <v>44415</v>
      </c>
    </row>
    <row r="405" spans="3:3" x14ac:dyDescent="0.2">
      <c r="C405" s="58">
        <v>44424</v>
      </c>
    </row>
    <row r="406" spans="3:3" x14ac:dyDescent="0.2">
      <c r="C406" s="58">
        <v>44487</v>
      </c>
    </row>
    <row r="407" spans="3:3" x14ac:dyDescent="0.2">
      <c r="C407" s="58">
        <v>44501</v>
      </c>
    </row>
    <row r="408" spans="3:3" x14ac:dyDescent="0.2">
      <c r="C408" s="58">
        <v>44515</v>
      </c>
    </row>
    <row r="409" spans="3:3" x14ac:dyDescent="0.2">
      <c r="C409" s="58">
        <v>44538</v>
      </c>
    </row>
    <row r="410" spans="3:3" x14ac:dyDescent="0.2">
      <c r="C410" s="58">
        <v>44555</v>
      </c>
    </row>
    <row r="411" spans="3:3" x14ac:dyDescent="0.2">
      <c r="C411" s="58">
        <v>44562</v>
      </c>
    </row>
    <row r="412" spans="3:3" x14ac:dyDescent="0.2">
      <c r="C412" s="58">
        <v>44571</v>
      </c>
    </row>
    <row r="413" spans="3:3" x14ac:dyDescent="0.2">
      <c r="C413" s="58">
        <v>44641</v>
      </c>
    </row>
    <row r="414" spans="3:3" x14ac:dyDescent="0.2">
      <c r="C414" s="58">
        <v>44665</v>
      </c>
    </row>
    <row r="415" spans="3:3" x14ac:dyDescent="0.2">
      <c r="C415" s="58">
        <v>44666</v>
      </c>
    </row>
    <row r="416" spans="3:3" x14ac:dyDescent="0.2">
      <c r="C416" s="58">
        <v>44682</v>
      </c>
    </row>
    <row r="417" spans="3:3" x14ac:dyDescent="0.2">
      <c r="C417" s="58">
        <v>44711</v>
      </c>
    </row>
    <row r="418" spans="3:3" x14ac:dyDescent="0.2">
      <c r="C418" s="58">
        <v>44732</v>
      </c>
    </row>
    <row r="419" spans="3:3" x14ac:dyDescent="0.2">
      <c r="C419" s="58">
        <v>44739</v>
      </c>
    </row>
    <row r="420" spans="3:3" x14ac:dyDescent="0.2">
      <c r="C420" s="58">
        <v>44746</v>
      </c>
    </row>
    <row r="421" spans="3:3" x14ac:dyDescent="0.2">
      <c r="C421" s="58">
        <v>44762</v>
      </c>
    </row>
    <row r="422" spans="3:3" x14ac:dyDescent="0.2">
      <c r="C422" s="58">
        <v>44780</v>
      </c>
    </row>
    <row r="423" spans="3:3" x14ac:dyDescent="0.2">
      <c r="C423" s="58">
        <v>44788</v>
      </c>
    </row>
    <row r="424" spans="3:3" x14ac:dyDescent="0.2">
      <c r="C424" s="58">
        <v>44851</v>
      </c>
    </row>
    <row r="425" spans="3:3" x14ac:dyDescent="0.2">
      <c r="C425" s="58">
        <v>44872</v>
      </c>
    </row>
    <row r="426" spans="3:3" x14ac:dyDescent="0.2">
      <c r="C426" s="58">
        <v>44879</v>
      </c>
    </row>
    <row r="427" spans="3:3" x14ac:dyDescent="0.2">
      <c r="C427" s="58">
        <v>44903</v>
      </c>
    </row>
    <row r="428" spans="3:3" x14ac:dyDescent="0.2">
      <c r="C428" s="58">
        <v>44920</v>
      </c>
    </row>
    <row r="429" spans="3:3" x14ac:dyDescent="0.2">
      <c r="C429" s="58">
        <v>44927</v>
      </c>
    </row>
    <row r="430" spans="3:3" x14ac:dyDescent="0.2">
      <c r="C430" s="58">
        <v>44935</v>
      </c>
    </row>
    <row r="431" spans="3:3" x14ac:dyDescent="0.2">
      <c r="C431" s="58">
        <v>45005</v>
      </c>
    </row>
    <row r="432" spans="3:3" x14ac:dyDescent="0.2">
      <c r="C432" s="58">
        <v>45022</v>
      </c>
    </row>
    <row r="433" spans="3:3" x14ac:dyDescent="0.2">
      <c r="C433" s="58">
        <v>45023</v>
      </c>
    </row>
    <row r="434" spans="3:3" x14ac:dyDescent="0.2">
      <c r="C434" s="58">
        <v>45047</v>
      </c>
    </row>
    <row r="435" spans="3:3" x14ac:dyDescent="0.2">
      <c r="C435" s="58">
        <v>45068</v>
      </c>
    </row>
    <row r="436" spans="3:3" x14ac:dyDescent="0.2">
      <c r="C436" s="58">
        <v>45089</v>
      </c>
    </row>
    <row r="437" spans="3:3" x14ac:dyDescent="0.2">
      <c r="C437" s="58">
        <v>45096</v>
      </c>
    </row>
    <row r="438" spans="3:3" x14ac:dyDescent="0.2">
      <c r="C438" s="58">
        <v>45110</v>
      </c>
    </row>
    <row r="439" spans="3:3" x14ac:dyDescent="0.2">
      <c r="C439" s="58">
        <v>45127</v>
      </c>
    </row>
    <row r="440" spans="3:3" x14ac:dyDescent="0.2">
      <c r="C440" s="58">
        <v>45145</v>
      </c>
    </row>
    <row r="441" spans="3:3" x14ac:dyDescent="0.2">
      <c r="C441" s="58">
        <v>45159</v>
      </c>
    </row>
    <row r="442" spans="3:3" x14ac:dyDescent="0.2">
      <c r="C442" s="58">
        <v>45215</v>
      </c>
    </row>
    <row r="443" spans="3:3" x14ac:dyDescent="0.2">
      <c r="C443" s="58">
        <v>45236</v>
      </c>
    </row>
    <row r="444" spans="3:3" x14ac:dyDescent="0.2">
      <c r="C444" s="58">
        <v>45243</v>
      </c>
    </row>
    <row r="445" spans="3:3" x14ac:dyDescent="0.2">
      <c r="C445" s="58">
        <v>45268</v>
      </c>
    </row>
    <row r="446" spans="3:3" x14ac:dyDescent="0.2">
      <c r="C446" s="58">
        <v>45285</v>
      </c>
    </row>
    <row r="447" spans="3:3" x14ac:dyDescent="0.2">
      <c r="C447" s="58">
        <v>45292</v>
      </c>
    </row>
    <row r="448" spans="3:3" x14ac:dyDescent="0.2">
      <c r="C448" s="58">
        <v>45299</v>
      </c>
    </row>
    <row r="449" spans="3:3" x14ac:dyDescent="0.2">
      <c r="C449" s="58">
        <v>45376</v>
      </c>
    </row>
    <row r="450" spans="3:3" x14ac:dyDescent="0.2">
      <c r="C450" s="58">
        <v>45379</v>
      </c>
    </row>
    <row r="451" spans="3:3" x14ac:dyDescent="0.2">
      <c r="C451" s="58">
        <v>45380</v>
      </c>
    </row>
    <row r="452" spans="3:3" x14ac:dyDescent="0.2">
      <c r="C452" s="58">
        <v>45413</v>
      </c>
    </row>
    <row r="453" spans="3:3" x14ac:dyDescent="0.2">
      <c r="C453" s="58">
        <v>45425</v>
      </c>
    </row>
    <row r="454" spans="3:3" x14ac:dyDescent="0.2">
      <c r="C454" s="58">
        <v>45446</v>
      </c>
    </row>
    <row r="455" spans="3:3" x14ac:dyDescent="0.2">
      <c r="C455" s="58">
        <v>45453</v>
      </c>
    </row>
    <row r="456" spans="3:3" x14ac:dyDescent="0.2">
      <c r="C456" s="58">
        <v>45474</v>
      </c>
    </row>
    <row r="457" spans="3:3" x14ac:dyDescent="0.2">
      <c r="C457" s="58">
        <v>45493</v>
      </c>
    </row>
    <row r="458" spans="3:3" x14ac:dyDescent="0.2">
      <c r="C458" s="58">
        <v>45511</v>
      </c>
    </row>
    <row r="459" spans="3:3" x14ac:dyDescent="0.2">
      <c r="C459" s="58">
        <v>45523</v>
      </c>
    </row>
    <row r="460" spans="3:3" x14ac:dyDescent="0.2">
      <c r="C460" s="58">
        <v>45579</v>
      </c>
    </row>
    <row r="461" spans="3:3" x14ac:dyDescent="0.2">
      <c r="C461" s="58">
        <v>45600</v>
      </c>
    </row>
    <row r="462" spans="3:3" x14ac:dyDescent="0.2">
      <c r="C462" s="58">
        <v>45607</v>
      </c>
    </row>
    <row r="463" spans="3:3" x14ac:dyDescent="0.2">
      <c r="C463" s="58">
        <v>45634</v>
      </c>
    </row>
    <row r="464" spans="3:3" x14ac:dyDescent="0.2">
      <c r="C464" s="58">
        <v>45651</v>
      </c>
    </row>
    <row r="465" spans="3:3" x14ac:dyDescent="0.2">
      <c r="C465" s="58">
        <v>45658</v>
      </c>
    </row>
    <row r="466" spans="3:3" x14ac:dyDescent="0.2">
      <c r="C466" s="58">
        <v>45663</v>
      </c>
    </row>
    <row r="467" spans="3:3" x14ac:dyDescent="0.2">
      <c r="C467" s="58">
        <v>45740</v>
      </c>
    </row>
    <row r="468" spans="3:3" x14ac:dyDescent="0.2">
      <c r="C468" s="58">
        <v>45764</v>
      </c>
    </row>
    <row r="469" spans="3:3" x14ac:dyDescent="0.2">
      <c r="C469" s="58">
        <v>45765</v>
      </c>
    </row>
    <row r="470" spans="3:3" x14ac:dyDescent="0.2">
      <c r="C470" s="58">
        <v>45778</v>
      </c>
    </row>
    <row r="471" spans="3:3" x14ac:dyDescent="0.2">
      <c r="C471" s="58">
        <v>45810</v>
      </c>
    </row>
    <row r="472" spans="3:3" x14ac:dyDescent="0.2">
      <c r="C472" s="58">
        <v>45831</v>
      </c>
    </row>
    <row r="473" spans="3:3" x14ac:dyDescent="0.2">
      <c r="C473" s="58">
        <v>45838</v>
      </c>
    </row>
    <row r="474" spans="3:3" x14ac:dyDescent="0.2">
      <c r="C474" s="58">
        <v>45858</v>
      </c>
    </row>
    <row r="475" spans="3:3" x14ac:dyDescent="0.2">
      <c r="C475" s="58">
        <v>45876</v>
      </c>
    </row>
    <row r="476" spans="3:3" x14ac:dyDescent="0.2">
      <c r="C476" s="58">
        <v>45887</v>
      </c>
    </row>
    <row r="477" spans="3:3" x14ac:dyDescent="0.2">
      <c r="C477" s="58">
        <v>45943</v>
      </c>
    </row>
    <row r="478" spans="3:3" x14ac:dyDescent="0.2">
      <c r="C478" s="58">
        <v>45964</v>
      </c>
    </row>
    <row r="479" spans="3:3" x14ac:dyDescent="0.2">
      <c r="C479" s="58">
        <v>45978</v>
      </c>
    </row>
    <row r="480" spans="3:3" x14ac:dyDescent="0.2">
      <c r="C480" s="58">
        <v>45999</v>
      </c>
    </row>
    <row r="481" spans="3:3" x14ac:dyDescent="0.2">
      <c r="C481" s="58">
        <v>46016</v>
      </c>
    </row>
    <row r="482" spans="3:3" x14ac:dyDescent="0.2">
      <c r="C482" s="58">
        <v>46023</v>
      </c>
    </row>
    <row r="483" spans="3:3" x14ac:dyDescent="0.2">
      <c r="C483" s="58">
        <v>46034</v>
      </c>
    </row>
    <row r="484" spans="3:3" x14ac:dyDescent="0.2">
      <c r="C484" s="58">
        <v>46104</v>
      </c>
    </row>
    <row r="485" spans="3:3" x14ac:dyDescent="0.2">
      <c r="C485" s="58">
        <v>46114</v>
      </c>
    </row>
    <row r="486" spans="3:3" x14ac:dyDescent="0.2">
      <c r="C486" s="58">
        <v>46115</v>
      </c>
    </row>
    <row r="487" spans="3:3" x14ac:dyDescent="0.2">
      <c r="C487" s="58">
        <v>46143</v>
      </c>
    </row>
    <row r="488" spans="3:3" x14ac:dyDescent="0.2">
      <c r="C488" s="58">
        <v>46160</v>
      </c>
    </row>
    <row r="489" spans="3:3" x14ac:dyDescent="0.2">
      <c r="C489" s="58">
        <v>46181</v>
      </c>
    </row>
    <row r="490" spans="3:3" x14ac:dyDescent="0.2">
      <c r="C490" s="58">
        <v>46188</v>
      </c>
    </row>
    <row r="491" spans="3:3" x14ac:dyDescent="0.2">
      <c r="C491" s="58">
        <v>46202</v>
      </c>
    </row>
    <row r="492" spans="3:3" x14ac:dyDescent="0.2">
      <c r="C492" s="58">
        <v>46223</v>
      </c>
    </row>
    <row r="493" spans="3:3" x14ac:dyDescent="0.2">
      <c r="C493" s="58">
        <v>46241</v>
      </c>
    </row>
    <row r="494" spans="3:3" x14ac:dyDescent="0.2">
      <c r="C494" s="58">
        <v>46251</v>
      </c>
    </row>
    <row r="495" spans="3:3" x14ac:dyDescent="0.2">
      <c r="C495" s="58">
        <v>46307</v>
      </c>
    </row>
    <row r="496" spans="3:3" x14ac:dyDescent="0.2">
      <c r="C496" s="58">
        <v>46328</v>
      </c>
    </row>
    <row r="497" spans="3:3" x14ac:dyDescent="0.2">
      <c r="C497" s="58">
        <v>46342</v>
      </c>
    </row>
    <row r="498" spans="3:3" x14ac:dyDescent="0.2">
      <c r="C498" s="58">
        <v>46364</v>
      </c>
    </row>
    <row r="499" spans="3:3" x14ac:dyDescent="0.2">
      <c r="C499" s="58">
        <v>46381</v>
      </c>
    </row>
  </sheetData>
  <dataValidations disablePrompts="1" count="1">
    <dataValidation allowBlank="1" showInputMessage="1" showErrorMessage="1" sqref="Q2" xr:uid="{00000000-0002-0000-0400-000000000000}"/>
  </dataValidations>
  <printOptions horizontalCentered="1"/>
  <pageMargins left="0.70866141732283472" right="0.70866141732283472" top="1.4173228346456694" bottom="1.299212598425197" header="0.31496062992125984" footer="0.31496062992125984"/>
  <pageSetup paperSize="41" scale="70" orientation="landscape" r:id="rId1"/>
  <headerFooter>
    <oddHeader xml:space="preserve">&amp;C&amp;"Verdana,Negrita"&amp;K3C86B3
FORMATO DE INFORMES DE PROCESOS 
DISCIPLINARIOS EN CURSO
&amp;R&amp;G
</oddHeader>
    <oddFooter>&amp;L&amp;"Verdana,Normal"&amp;9Dirección: Calle 24A No. 59-42 Torre 4 Piso 3 
Centro Empresarial Sarmiento Angulo
Conmutador: (+601) 307 8038
Línea gratuita: 01 8000 119703&amp;R&amp;"Verdana,Normal"&amp;9&amp;P de &amp;N
FOR-GPD-340-003 
04/10/2024 Versión: 19</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979e54-b082-45e6-8363-c8d66bc5169d" xsi:nil="true"/>
    <lcf76f155ced4ddcb4097134ff3c332f xmlns="d1669e32-ba85-4cf1-924c-34cf9cf18ce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10AFD73C7E9D04EAA80D7E0ADD67034" ma:contentTypeVersion="17" ma:contentTypeDescription="Crear nuevo documento." ma:contentTypeScope="" ma:versionID="9e2c3ce2771507f5896e4e65bf166457">
  <xsd:schema xmlns:xsd="http://www.w3.org/2001/XMLSchema" xmlns:xs="http://www.w3.org/2001/XMLSchema" xmlns:p="http://schemas.microsoft.com/office/2006/metadata/properties" xmlns:ns2="2a979e54-b082-45e6-8363-c8d66bc5169d" xmlns:ns3="d1669e32-ba85-4cf1-924c-34cf9cf18cef" targetNamespace="http://schemas.microsoft.com/office/2006/metadata/properties" ma:root="true" ma:fieldsID="9714628e8174c167df4e757a78601eb3" ns2:_="" ns3:_="">
    <xsd:import namespace="2a979e54-b082-45e6-8363-c8d66bc5169d"/>
    <xsd:import namespace="d1669e32-ba85-4cf1-924c-34cf9cf18ce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lcf76f155ced4ddcb4097134ff3c332f" minOccurs="0"/>
                <xsd:element ref="ns2:TaxCatchAll" minOccurs="0"/>
                <xsd:element ref="ns3:MediaServiceSearchProperties"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79e54-b082-45e6-8363-c8d66bc5169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c309129-9737-407a-a697-38c7e03795bb}" ma:internalName="TaxCatchAll" ma:showField="CatchAllData" ma:web="2a979e54-b082-45e6-8363-c8d66bc516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669e32-ba85-4cf1-924c-34cf9cf18ce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6bb5b288-7ef2-4687-a031-f7a6a21e13f5"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59CEBB-D5B8-4E47-8943-34585EB114AF}">
  <ds:schemaRefs>
    <ds:schemaRef ds:uri="http://schemas.microsoft.com/office/2006/metadata/properties"/>
    <ds:schemaRef ds:uri="d1669e32-ba85-4cf1-924c-34cf9cf18cef"/>
    <ds:schemaRef ds:uri="http://www.w3.org/XML/1998/namespace"/>
    <ds:schemaRef ds:uri="http://schemas.microsoft.com/office/2006/documentManagement/types"/>
    <ds:schemaRef ds:uri="http://schemas.openxmlformats.org/package/2006/metadata/core-properties"/>
    <ds:schemaRef ds:uri="2a979e54-b082-45e6-8363-c8d66bc5169d"/>
    <ds:schemaRef ds:uri="http://purl.org/dc/elements/1.1/"/>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9825E23-D815-4A4E-BB01-BCEE361721AD}">
  <ds:schemaRefs>
    <ds:schemaRef ds:uri="http://schemas.microsoft.com/sharepoint/v3/contenttype/forms"/>
  </ds:schemaRefs>
</ds:datastoreItem>
</file>

<file path=customXml/itemProps3.xml><?xml version="1.0" encoding="utf-8"?>
<ds:datastoreItem xmlns:ds="http://schemas.openxmlformats.org/officeDocument/2006/customXml" ds:itemID="{FA76136A-5F28-4A78-AD57-1BBAF2A1A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979e54-b082-45e6-8363-c8d66bc5169d"/>
    <ds:schemaRef ds:uri="d1669e32-ba85-4cf1-924c-34cf9cf18c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INSTRUCTIVO BASE DE DATOS</vt:lpstr>
      <vt:lpstr>BASE GENERAL</vt:lpstr>
      <vt:lpstr>PRUEBAS</vt:lpstr>
      <vt:lpstr>PQRS</vt:lpstr>
      <vt:lpstr>Notificaciones</vt:lpstr>
      <vt:lpstr>LISTAS</vt:lpstr>
      <vt:lpstr>DEENDENCIAS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Morales Piñeros</dc:creator>
  <cp:keywords/>
  <dc:description/>
  <cp:lastModifiedBy>Diana Marcela Medina Saavedra</cp:lastModifiedBy>
  <cp:revision/>
  <dcterms:created xsi:type="dcterms:W3CDTF">2023-03-13T11:54:52Z</dcterms:created>
  <dcterms:modified xsi:type="dcterms:W3CDTF">2024-10-04T14:04:11Z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0x010100B10AFD73C7E9D04EAA80D7E0ADD67034</vt:lpwstr>
  </property>
  <property fmtid="{D5CDD505-2E9C-101B-9397-08002B2CF9AE}" pid="3" name="MediaServiceImageTags">
    <vt:lpwstr/>
  </property>
</Properties>
</file>