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dbohorquez\OneDrive - Superintendencia de Vigilancia\20240412\Escritorio 2024\AUDITORIAS\OCI\"/>
    </mc:Choice>
  </mc:AlternateContent>
  <bookViews>
    <workbookView xWindow="0" yWindow="0" windowWidth="28800" windowHeight="12330" tabRatio="607" firstSheet="2" activeTab="2"/>
  </bookViews>
  <sheets>
    <sheet name="Hoja3" sheetId="6" state="hidden" r:id="rId1"/>
    <sheet name="Hoja1" sheetId="12" state="hidden" r:id="rId2"/>
    <sheet name="Papel Trabajo" sheetId="24" r:id="rId3"/>
    <sheet name="AUDITORIAS PRIORIZADAS-BOLSA" sheetId="25" r:id="rId4"/>
    <sheet name="Informes de Ley" sheetId="21" state="hidden" r:id="rId5"/>
    <sheet name="Priorización procesos" sheetId="1" state="hidden" r:id="rId6"/>
    <sheet name="Priorización Proyectos" sheetId="4" state="hidden" r:id="rId7"/>
    <sheet name="Universo consolidado" sheetId="8" state="hidden" r:id="rId8"/>
    <sheet name="Calificación" sheetId="2" state="hidden" r:id="rId9"/>
    <sheet name="Variable 1" sheetId="3" state="hidden" r:id="rId10"/>
    <sheet name="Variable 4" sheetId="13" state="hidden" r:id="rId11"/>
    <sheet name="Variable 2" sheetId="14" state="hidden" r:id="rId12"/>
  </sheets>
  <externalReferences>
    <externalReference r:id="rId13"/>
  </externalReferences>
  <definedNames>
    <definedName name="_xlnm._FilterDatabase" localSheetId="3" hidden="1">'AUDITORIAS PRIORIZADAS-BOLSA'!$A$12:$R$19</definedName>
    <definedName name="_xlnm._FilterDatabase" localSheetId="4" hidden="1">'Informes de Ley'!$A$4:$V$29</definedName>
    <definedName name="_xlnm._FilterDatabase" localSheetId="2" hidden="1">'Papel Trabajo'!$A$12:$EY$81</definedName>
    <definedName name="_xlnm.Print_Area" localSheetId="4">'Informes de Ley'!$A$1:$V$43</definedName>
    <definedName name="_xlnm.Print_Area" localSheetId="2">'Papel Trabajo'!$A$1:$AG$99</definedName>
    <definedName name="otrasactividades">[1]Parámetros!$AQ$3:$AQ$4</definedName>
    <definedName name="_xlnm.Print_Titles" localSheetId="3">'AUDITORIAS PRIORIZADAS-BOLSA'!$11:$12</definedName>
    <definedName name="_xlnm.Print_Titles" localSheetId="4">'Informes de Ley'!$1:$4</definedName>
    <definedName name="_xlnm.Print_Titles" localSheetId="2">'Papel Trabajo'!$11:$12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73" i="24" l="1"/>
  <c r="T72" i="24"/>
  <c r="A63" i="24" l="1"/>
  <c r="T62" i="24"/>
  <c r="S18" i="25" l="1"/>
  <c r="A28" i="24"/>
  <c r="A29" i="24" s="1"/>
  <c r="A30" i="24" s="1"/>
  <c r="A31" i="24" s="1"/>
  <c r="A32" i="24" s="1"/>
  <c r="A33" i="24" s="1"/>
  <c r="A34" i="24" s="1"/>
  <c r="A35" i="24" s="1"/>
  <c r="A36" i="24" s="1"/>
  <c r="A37" i="24" s="1"/>
  <c r="A38" i="24" s="1"/>
  <c r="A39" i="24" s="1"/>
  <c r="A23" i="24"/>
  <c r="A24" i="24" s="1"/>
  <c r="T61" i="24"/>
  <c r="T18" i="25"/>
  <c r="T66" i="24"/>
  <c r="T65" i="24"/>
  <c r="T64" i="24"/>
  <c r="T39" i="24"/>
  <c r="S21" i="24"/>
  <c r="T21" i="24"/>
  <c r="S39" i="24" l="1"/>
  <c r="A40" i="24"/>
  <c r="A41" i="24" s="1"/>
  <c r="A42" i="24" s="1"/>
  <c r="A43" i="24" s="1"/>
  <c r="A44" i="24" s="1"/>
  <c r="A45" i="24" s="1"/>
  <c r="A46" i="24" s="1"/>
  <c r="A47" i="24" s="1"/>
  <c r="A48" i="24" s="1"/>
  <c r="A49" i="24" s="1"/>
  <c r="A50" i="24" s="1"/>
  <c r="A51" i="24" s="1"/>
  <c r="A52" i="24" s="1"/>
  <c r="A53" i="24" s="1"/>
  <c r="A54" i="24" s="1"/>
  <c r="A55" i="24" s="1"/>
  <c r="A56" i="24" s="1"/>
  <c r="A57" i="24" s="1"/>
  <c r="T19" i="25"/>
  <c r="S19" i="25"/>
  <c r="T17" i="25"/>
  <c r="S17" i="25"/>
  <c r="T16" i="25"/>
  <c r="S16" i="25"/>
  <c r="T15" i="25"/>
  <c r="S15" i="25"/>
  <c r="T14" i="25"/>
  <c r="S14" i="25"/>
  <c r="T13" i="25"/>
  <c r="S13" i="25"/>
  <c r="T55" i="24"/>
  <c r="T56" i="24"/>
  <c r="T57" i="24"/>
  <c r="T58" i="24"/>
  <c r="T59" i="24"/>
  <c r="T60" i="24"/>
  <c r="T63" i="24"/>
  <c r="T67" i="24"/>
  <c r="T68" i="24"/>
  <c r="T69" i="24"/>
  <c r="T70" i="24"/>
  <c r="T71" i="24"/>
  <c r="S55" i="24" l="1"/>
  <c r="A58" i="24"/>
  <c r="S57" i="24"/>
  <c r="S56" i="24"/>
  <c r="T43" i="24"/>
  <c r="S43" i="24"/>
  <c r="T42" i="24"/>
  <c r="S42" i="24"/>
  <c r="T41" i="24"/>
  <c r="S41" i="24"/>
  <c r="T40" i="24"/>
  <c r="S40" i="24"/>
  <c r="T38" i="24"/>
  <c r="S38" i="24"/>
  <c r="T37" i="24"/>
  <c r="S37" i="24"/>
  <c r="T36" i="24"/>
  <c r="S36" i="24"/>
  <c r="T35" i="24"/>
  <c r="S35" i="24"/>
  <c r="T34" i="24"/>
  <c r="S34" i="24"/>
  <c r="T33" i="24"/>
  <c r="S33" i="24"/>
  <c r="T32" i="24"/>
  <c r="S32" i="24"/>
  <c r="T31" i="24"/>
  <c r="S31" i="24"/>
  <c r="T30" i="24"/>
  <c r="S30" i="24"/>
  <c r="T29" i="24"/>
  <c r="T28" i="24"/>
  <c r="S28" i="24"/>
  <c r="T27" i="24"/>
  <c r="S27" i="24"/>
  <c r="T26" i="24"/>
  <c r="T25" i="24"/>
  <c r="S25" i="24"/>
  <c r="T24" i="24"/>
  <c r="T22" i="24"/>
  <c r="S22" i="24"/>
  <c r="T20" i="24"/>
  <c r="S20" i="24"/>
  <c r="T19" i="24"/>
  <c r="S19" i="24"/>
  <c r="T18" i="24"/>
  <c r="S18" i="24"/>
  <c r="T17" i="24"/>
  <c r="S17" i="24"/>
  <c r="T16" i="24"/>
  <c r="S16" i="24"/>
  <c r="T15" i="24"/>
  <c r="S15" i="24"/>
  <c r="T14" i="24"/>
  <c r="S14" i="24"/>
  <c r="T13" i="24"/>
  <c r="S13" i="24"/>
  <c r="K96" i="24"/>
  <c r="L96" i="24"/>
  <c r="Q96" i="24"/>
  <c r="I96" i="24"/>
  <c r="K95" i="24"/>
  <c r="L95" i="24"/>
  <c r="G96" i="24"/>
  <c r="Q95" i="24"/>
  <c r="N95" i="24"/>
  <c r="J95" i="24"/>
  <c r="O95" i="24"/>
  <c r="M95" i="24"/>
  <c r="P96" i="24"/>
  <c r="O96" i="24"/>
  <c r="R95" i="24"/>
  <c r="H96" i="24"/>
  <c r="G95" i="24"/>
  <c r="M96" i="24"/>
  <c r="P95" i="24"/>
  <c r="N96" i="24"/>
  <c r="I95" i="24"/>
  <c r="R96" i="24"/>
  <c r="J96" i="24"/>
  <c r="H95" i="24"/>
  <c r="A59" i="24" l="1"/>
  <c r="S58" i="24"/>
  <c r="S44" i="24"/>
  <c r="S45" i="24"/>
  <c r="S46" i="24"/>
  <c r="S47" i="24"/>
  <c r="S48" i="24"/>
  <c r="S49" i="24"/>
  <c r="S50" i="24"/>
  <c r="S51" i="24"/>
  <c r="S52" i="24"/>
  <c r="S53" i="24"/>
  <c r="S54" i="24"/>
  <c r="A60" i="24" l="1"/>
  <c r="A61" i="24" s="1"/>
  <c r="A64" i="24" s="1"/>
  <c r="A65" i="24" s="1"/>
  <c r="A66" i="24" s="1"/>
  <c r="A67" i="24" s="1"/>
  <c r="A68" i="24" s="1"/>
  <c r="A69" i="24" s="1"/>
  <c r="A70" i="24" s="1"/>
  <c r="S59" i="24"/>
  <c r="T54" i="24"/>
  <c r="A71" i="24" l="1"/>
  <c r="S71" i="24" s="1"/>
  <c r="S70" i="24"/>
  <c r="S60" i="24"/>
  <c r="T53" i="24"/>
  <c r="S63" i="24" l="1"/>
  <c r="T45" i="24"/>
  <c r="T46" i="24"/>
  <c r="T47" i="24"/>
  <c r="T48" i="24"/>
  <c r="T49" i="24"/>
  <c r="T50" i="24"/>
  <c r="T51" i="24"/>
  <c r="T52" i="24"/>
  <c r="S67" i="24" l="1"/>
  <c r="S96" i="24"/>
  <c r="S95" i="24"/>
  <c r="S69" i="24" l="1"/>
  <c r="S68" i="24"/>
  <c r="T44" i="24"/>
  <c r="I25" i="1"/>
  <c r="I39" i="8"/>
  <c r="I38" i="8"/>
  <c r="I37" i="8"/>
  <c r="I6" i="8"/>
  <c r="I4" i="8"/>
  <c r="I5" i="8"/>
  <c r="A30" i="21"/>
  <c r="A31" i="21" s="1"/>
  <c r="A11" i="21"/>
  <c r="A12" i="21"/>
  <c r="A13" i="21" s="1"/>
  <c r="A14" i="21" s="1"/>
  <c r="A15" i="21" s="1"/>
  <c r="A16" i="21" s="1"/>
  <c r="A17" i="21" s="1"/>
  <c r="A18" i="21" s="1"/>
  <c r="A19" i="21" s="1"/>
  <c r="A20" i="21" s="1"/>
  <c r="A21" i="21" s="1"/>
  <c r="A22" i="21" s="1"/>
  <c r="A23" i="21" s="1"/>
  <c r="A24" i="21" s="1"/>
  <c r="A25" i="21" s="1"/>
  <c r="A26" i="21" s="1"/>
  <c r="A27" i="21" s="1"/>
  <c r="A28" i="21" s="1"/>
  <c r="B51" i="8"/>
  <c r="C14" i="12"/>
  <c r="D3" i="12"/>
  <c r="D14" i="12"/>
  <c r="K24" i="1"/>
  <c r="I24" i="1"/>
  <c r="H24" i="1"/>
  <c r="K23" i="1"/>
  <c r="I23" i="1"/>
  <c r="K22" i="1"/>
  <c r="I22" i="1"/>
  <c r="J22" i="1"/>
  <c r="K21" i="1"/>
  <c r="I21" i="1"/>
  <c r="H21" i="1"/>
  <c r="H22" i="1"/>
  <c r="H23" i="1" s="1"/>
  <c r="K20" i="1"/>
  <c r="I20" i="1"/>
  <c r="H20" i="1"/>
  <c r="J20" i="1"/>
  <c r="K19" i="1"/>
  <c r="I19" i="1"/>
  <c r="H19" i="1"/>
  <c r="K18" i="1"/>
  <c r="I18" i="1"/>
  <c r="J18" i="1"/>
  <c r="K17" i="1"/>
  <c r="I17" i="1"/>
  <c r="H17" i="1"/>
  <c r="H18" i="1" s="1"/>
  <c r="K16" i="1"/>
  <c r="I16" i="1"/>
  <c r="H16" i="1"/>
  <c r="K15" i="1"/>
  <c r="I15" i="1"/>
  <c r="K14" i="1"/>
  <c r="I14" i="1"/>
  <c r="K13" i="1"/>
  <c r="I13" i="1"/>
  <c r="K12" i="1"/>
  <c r="I12" i="1"/>
  <c r="K7" i="1"/>
  <c r="I7" i="1"/>
  <c r="H7" i="1"/>
  <c r="H12" i="1"/>
  <c r="H13" i="1" s="1"/>
  <c r="H14" i="1" s="1"/>
  <c r="H15" i="1" s="1"/>
  <c r="J16" i="1"/>
  <c r="J14" i="1"/>
  <c r="J7" i="1"/>
  <c r="J13" i="1"/>
  <c r="J15" i="1"/>
  <c r="J17" i="1"/>
  <c r="J19" i="1"/>
  <c r="J21" i="1"/>
  <c r="J23" i="1"/>
  <c r="J12" i="1"/>
  <c r="J24" i="1"/>
  <c r="I7" i="8" l="1"/>
  <c r="J6" i="8" s="1"/>
  <c r="I40" i="8"/>
  <c r="J4" i="8" l="1"/>
  <c r="J5" i="8"/>
  <c r="J7" i="8"/>
  <c r="J37" i="8"/>
  <c r="J39" i="8"/>
  <c r="J38" i="8"/>
  <c r="J40" i="8" l="1"/>
  <c r="S29" i="24"/>
</calcChain>
</file>

<file path=xl/comments1.xml><?xml version="1.0" encoding="utf-8"?>
<comments xmlns="http://schemas.openxmlformats.org/spreadsheetml/2006/main">
  <authors>
    <author>ASUS</author>
  </authors>
  <commentList>
    <comment ref="D89" authorId="0" shapeId="0">
      <text>
        <r>
          <rPr>
            <b/>
            <sz val="9"/>
            <color indexed="81"/>
            <rFont val="Tahoma"/>
            <family val="2"/>
          </rPr>
          <t xml:space="preserve">OCIN: Se incluyen cambios o ajustes de actividades del Plan Anual de Auditoria 
</t>
        </r>
      </text>
    </comment>
  </commentList>
</comments>
</file>

<file path=xl/sharedStrings.xml><?xml version="1.0" encoding="utf-8"?>
<sst xmlns="http://schemas.openxmlformats.org/spreadsheetml/2006/main" count="1279" uniqueCount="628">
  <si>
    <t>Si</t>
  </si>
  <si>
    <t>No</t>
  </si>
  <si>
    <t>Informe anual de evaluación  del  sistema de control interno contable</t>
  </si>
  <si>
    <t>Seguimiento a los planes de mejoramiento</t>
  </si>
  <si>
    <t>Cumplimiento normativo de uso de software</t>
  </si>
  <si>
    <t>Evaluación del sistema de control interno - MECI</t>
  </si>
  <si>
    <t>Informe pormenorizado del estado del sistema de control interno - MECI</t>
  </si>
  <si>
    <t>Plan Anticorrupción y de Atención al Ciudadano</t>
  </si>
  <si>
    <t>Seguimiento a PQRS</t>
  </si>
  <si>
    <t>Seguimiento a la inscripción de trámites administrativos en el Sistema Único de Información de Trámites (SUIT).</t>
  </si>
  <si>
    <t>Evaluación Institucional de la Gestión por Dependencias</t>
  </si>
  <si>
    <t>Verificación Ley de Cuotas</t>
  </si>
  <si>
    <t>Seguimiento  del  Comité de Conciliaciones.</t>
  </si>
  <si>
    <t>Seguimiento Austeridad en el Gasto con Corte Dic 31 2014</t>
  </si>
  <si>
    <t>ID</t>
  </si>
  <si>
    <t>Auditorias de Ley</t>
  </si>
  <si>
    <t>Seguimientos</t>
  </si>
  <si>
    <t>Informes</t>
  </si>
  <si>
    <t>Total</t>
  </si>
  <si>
    <t>PLAN ANUAL DE AUDITORIA</t>
  </si>
  <si>
    <t>OBJETIVO</t>
  </si>
  <si>
    <t>ALCANCE</t>
  </si>
  <si>
    <t>CRITERIOS</t>
  </si>
  <si>
    <r>
      <t>RECURSOS HUMANOS</t>
    </r>
    <r>
      <rPr>
        <b/>
        <sz val="10"/>
        <color indexed="8"/>
        <rFont val="Arial Narrow"/>
        <family val="2"/>
      </rPr>
      <t/>
    </r>
  </si>
  <si>
    <t>Funcionarios y contratistas asignados a la Oficina de Control Interno.</t>
  </si>
  <si>
    <t>FINANCIEROS</t>
  </si>
  <si>
    <t>Presupuesto asignado a la Oficina de Control Interno.</t>
  </si>
  <si>
    <t>TECNOLÓGICOS</t>
  </si>
  <si>
    <t>PROGRAMACIÓN GENERAL</t>
  </si>
  <si>
    <t xml:space="preserve">No. ACTIVIDAD PLAN </t>
  </si>
  <si>
    <t>TÍTULO DE LA AUDITORIA, INFORME O SEGUIMIENTO</t>
  </si>
  <si>
    <t>Evidencia</t>
  </si>
  <si>
    <t xml:space="preserve">Fecha 
</t>
  </si>
  <si>
    <t>observaciones</t>
  </si>
  <si>
    <t>AUDITOR / RESPONSABLE</t>
  </si>
  <si>
    <t xml:space="preserve">EQUIPO AUDITOR </t>
  </si>
  <si>
    <t>FECHA INICIO</t>
  </si>
  <si>
    <t>FECHA FINAL</t>
  </si>
  <si>
    <t xml:space="preserve">AUDITADOS </t>
  </si>
  <si>
    <t>ROL DE LA OCI ASOCIADO</t>
  </si>
  <si>
    <t>COMPONENTE</t>
  </si>
  <si>
    <t>CONSULTA DE LA NORMA</t>
  </si>
  <si>
    <t>REFERENCIA INFORMATIVA</t>
  </si>
  <si>
    <t xml:space="preserve">Enero </t>
  </si>
  <si>
    <t xml:space="preserve">Febrero </t>
  </si>
  <si>
    <t>Marzo</t>
  </si>
  <si>
    <t>Abril</t>
  </si>
  <si>
    <t>Mayo</t>
  </si>
  <si>
    <t>Junio</t>
  </si>
  <si>
    <t>Julio</t>
  </si>
  <si>
    <t>Agosto</t>
  </si>
  <si>
    <t>Septiembre</t>
  </si>
  <si>
    <t>Octubre</t>
  </si>
  <si>
    <t>Noviembre</t>
  </si>
  <si>
    <t>Diciembre</t>
  </si>
  <si>
    <t>Equipo de Trabajo</t>
  </si>
  <si>
    <t xml:space="preserve">DÍA </t>
  </si>
  <si>
    <t>MES</t>
  </si>
  <si>
    <t>Atención Entes Externos de Control</t>
  </si>
  <si>
    <t>Entes Externos de Control</t>
  </si>
  <si>
    <t>Suscripción al Plan de Mejoramiento para la Contraloría General de la República 
(Anual dependiendo de visita CGR)</t>
  </si>
  <si>
    <t>R. Organica 7350 de 2013 art 9 y 17 numeral 4; Directiva Presidencial 3 de 2012</t>
  </si>
  <si>
    <t xml:space="preserve">DENTRO DE LOS QUINCE DÍAS HABÍLES, CONTADOS A PARTIR DEL RECIBO DEL INFORME  FINAL DE AUDITORIA DE LA C.G.R. (ART.5 R.Ó.7350 DE 2013)/ ESTAR MUY ATENTO A LA FECHA QUE ESTABLEZCA  EL INFORME FINAL DE AUDITORÍA. SE DEBE SOLICITAR AUTORIZACION A LA CGR PARA QUE HABILITE LA SUSCRIPCIÓN DEL PMI EN EL APLICATIVO. </t>
  </si>
  <si>
    <t xml:space="preserve">Evaluación de la gestión del riesgo </t>
  </si>
  <si>
    <t xml:space="preserve">Gestión del Riesgo </t>
  </si>
  <si>
    <t>Guia Rol de las Oficinas de Control Interno 
Decreto 648 de 2017
Guía Admon del Riesgo DAFP</t>
  </si>
  <si>
    <t>Evaluación y Seguimiento</t>
  </si>
  <si>
    <t>Seguimiento</t>
  </si>
  <si>
    <t>Realizar seguimiento al comité de conciliación y acciones de repetición.</t>
  </si>
  <si>
    <t>Decreto 648 de 2017
Decreto 1083 de 2015 
Decreto 1069 de 2015 y 
Decreto 1167 de 2016</t>
  </si>
  <si>
    <t>Verificar el cumplimiento de las funciones del comité de conciliaciones y el estudio del mismo de las posibles acciones de repetición.</t>
  </si>
  <si>
    <t>DJUR</t>
  </si>
  <si>
    <t>Realizar seguimiento al SIGEP I / II (Contratistas / Funcionarios).</t>
  </si>
  <si>
    <t>Decreto 1083 de 2015 Art 2.2.17.7
Decreto 2842 de 2010 art. 7</t>
  </si>
  <si>
    <t xml:space="preserve">Los Jefes de Control Interno deben realizar un seguimiento permanente para que la entidad cumpla con las obligaciones del SIGEP. </t>
  </si>
  <si>
    <t>Evaluación</t>
  </si>
  <si>
    <t>Medición del Indice de Desempeño del Sistema de Control Interno  (FURAG II)</t>
  </si>
  <si>
    <t>Seguimiento EKOGUI, Certificación
(semestral)</t>
  </si>
  <si>
    <t>LOS JEFES DE CONTROL INTERNO DE CADA ENTIDAD VERIFICARÁN EL CUMPLIMIENTO DE ESTA OBLIGACIÓN A TRAVÉS DE LOS PROCEDIMIENTOS INTERNOS QUE ESTABLEZCAN, Y QUE PUEDE SER POR MUESTREO  SELECTIVO, ORDENANDO LOS AJUSTES PERTINENTES, Y ENVIARÁN SEMESTRALMENTE A LA ANDJD CERTIFICACIÓN SOBRE EL RESULTADO DE LA VERIFICACIÓN.</t>
  </si>
  <si>
    <t xml:space="preserve">Artículo 11.Aprobación del programa de gestión documental. El Programa de Gestión Documental (PGD) debe ser aprobado por el Comité de Desarrollo Administrativo conformado en cada una de las entidades del orden nacional o el Comité Interno de Archivo en las entidades del orden territorial. La implementación y seguimiento del PGD es responsabilidad del área de archivo de la Entidad en coordinación con la Oficina de Control Interno o quien haga sus veces. 
  </t>
  </si>
  <si>
    <t>Plan de Mejoramiento Archivístico - PMA (GDO).</t>
  </si>
  <si>
    <t xml:space="preserve">Ley 594 de 2000, Ley 1712 de 2014 y Decreto 1080 del 26 de 2015 (capítulo V, artículos 2.8.2.5.2. y 2.8.2.9.2.) Decreto 2578 de 2011 “Arts 1, 12, 13, 15,16, 21,22. ; Dcto  106 de 2015 art 18, 30, 40; Dcto 648 de 2017  art 2.2.21.4.9 lit j
</t>
  </si>
  <si>
    <t>Informes respecto al estado del PMI-CGR</t>
  </si>
  <si>
    <t>OCIN</t>
  </si>
  <si>
    <t>Manual para la Implementación de Política de Gobierno Digital-MINTIC
MIPG-Dimensión 7</t>
  </si>
  <si>
    <t xml:space="preserve">Auditoria obligatoria por norma.
Oficina de control interno: De acuerdo a lo definido en la Dimensión 7 de Control Interno del Modelo Integrado de Planeación y Gestión,
las oficinas de control interno deberán hacer seguimiento a la implementación de la política de Gobierno Digital a través de auditorías internas
que le permitan evaluar riesgos. </t>
  </si>
  <si>
    <t>Seguimiento al Plan de Seguridad Vial de la Entidad (PESV).</t>
  </si>
  <si>
    <t xml:space="preserve">Evaluación y Seguimiento </t>
  </si>
  <si>
    <t>Informe Derechos de Autor Software - Informe Ejecutivo
(Anual)</t>
  </si>
  <si>
    <t xml:space="preserve">Directiva Presidencial 1 de 1999, 
Directiva Presidencial 2 de 2002, 
Circular No. 1000 de junio de 2004 
Circular 4 de 2006 del Consejo Asesor del Gobierno Nacional, 
Circular 12 de 2007 modificada por la Circular 17 de 2011 Dirección Nacional de Derechos de Autor. 
 y
 Circular No. 07 de diciembre 28 de 2014.
Ley 909 de 2004, 
</t>
  </si>
  <si>
    <t>Informe Austeridad en el Gasto (Trimestral)</t>
  </si>
  <si>
    <t>Dcto 1737 de 1998 y D.984 de 2012 modifica art 22 de Decreto 1737 de 1998, dispone verificación mensual por parte de las Oficinas de Control Interno y elaboracion de informe trimestral, Decreto 2209 de 2002; Decreto  2445 de 2000 modifica art 8,12,15,17 de decreto 1737;   Decreto 4712 de 2008. 
Cortes: 31 de diciembre, 30 de marzo,30 de junio, 30 de septiembre.</t>
  </si>
  <si>
    <t>Informe de Seguimiento al Cumplimiento de la Ley de Transparencia</t>
  </si>
  <si>
    <t>Ley 1712 de 2014
Directiva 006 de 2019
 Decreto 1081 de 2015, Título 1, Capítulos 1 y 2
Resolución 3564 de 2015 del Ministerio de Tecnologías de la Información y las Comunicaciones
Formulario de Autodiagnóstico ITA-Índice de Transparencia y Acceso a la Información, emanado por
la Procuraduría General de la Nación.</t>
  </si>
  <si>
    <t>Plan Anticorrupción
 3 veces al año</t>
  </si>
  <si>
    <t>Cartilla de DAFP-Metodologia para la Implemetanción del Modelo Estandar de Gestión de Diciembre de 2012, numeral 2.3.1 decreto 2641 de  2012 por el que reglamenta art 76 y 77; Articulo 73 de ley 1474 de 2011. Ley 1712 de 2014 Art. 9 Literal G.; Decreto 124 de 2016.modificatoria del Decreto 1081 de 2015</t>
  </si>
  <si>
    <t>EL JEFE DE CONTROL INTERNO ES EL RESPONSABLE DE HACER SEGUIMIENTO A LA ELABORACIÓN Y EVALUACIÓN DE LA ESTRATEGIA ANTICORRUPCIÓN. ESTE SEGUIMIENTO SE REALIZARÁ TRES (3) VECES AL AÑO, ESTO ES CON CORTE A 30 DE ABRIL, 31 DE AGOSTO Y 31 DE DICIEMBRE Y SE PUBLICARÁ EN LA PÁGINA WEB DE LA ENTIDAD.</t>
  </si>
  <si>
    <t>Evaluación Independiente del Estado Sistema de Control Interno</t>
  </si>
  <si>
    <t>Ley 1474 de 2011
Circular Externa 100-006 de 2019
Decreto 2106 de 2019 ART 156</t>
  </si>
  <si>
    <t>Cumplimiento ley de cuotas</t>
  </si>
  <si>
    <t>Ley 581 de 2000- Decreto 770 de 2005-Circular Conjunta 01 de 2015 DAFP-PGN- Circular Conjunta 02-100-2016 DAFP-PGN- Sentencia C-371 de 2000</t>
  </si>
  <si>
    <t>ESTE INFORME SE PRESENTA UNA VEZ AL AÑO.</t>
  </si>
  <si>
    <t>Arqueos Cajas Menores</t>
  </si>
  <si>
    <t>Actas de Arqueo Cajas Menores</t>
  </si>
  <si>
    <t>Decreto 1081 y 1082 de 2015. Se puede realizar en cualquier momento de manera sorpresiva, no obstantante las fechas programadas.</t>
  </si>
  <si>
    <t>Informe de implementación NIIF (inf sistema de control interno contable)</t>
  </si>
  <si>
    <t>Ley 1314 de 2009 y ley 1450  de  2011</t>
  </si>
  <si>
    <t>Normas Internacionales de Información Financiera se evaluara en el mes de agosto. 
En el mes de febrero el informe corrsepoderá a la evaluación del sistema de control interno contable.</t>
  </si>
  <si>
    <t>Realizar y Reportar el Informe de Evaluación Institucional de Gestión por Dependencias.</t>
  </si>
  <si>
    <t>Realizar y reportar el informe de Preguntas, Quejas, Reclamos y Sugerencias (PQRS).</t>
  </si>
  <si>
    <t>Decreto 648 de 2017
Guía Rol de las Oficinas de Control Interno 
Guia de dialogo social para el control social
Ley 1474 de 2011, articulo 74</t>
  </si>
  <si>
    <t>La Oficina de Control Interno debe vigilar  que la atención se preste según las normas vigentes y rendirá a la Administración de la Entidad, un informe semestral sobre el particular. 
Tener en cuenta la normatividad.</t>
  </si>
  <si>
    <t>Fenecimiento de la cuenta Cámara de Representantes (Anual)</t>
  </si>
  <si>
    <t>Constitucion Politica art 178 NUMERAL 2, ART 354 paragrafo unico ; Ley 5 de 1992 Arts. 258 y 310, paragrafo, ley 87 de 1993 art 3,</t>
  </si>
  <si>
    <t>Planes de Mejoramiento</t>
  </si>
  <si>
    <t>Avances al Plan de Mejoramiento para la Contraloría General de la República (Ver Pagina C.G.R. Durante el semestre (en enero y julio) para verificar la fecha de presentación del informe)
(Semestral)</t>
  </si>
  <si>
    <t>R. Órganica 7350  de 2013 art 3, art 9, art 14 a 17 num 4, Directiva presidencial 3 de 2012</t>
  </si>
  <si>
    <t>COMPRENDIDA ENTRE EL 15 DÍA HÁBIL Y EL 20 DÍA HÁBIL DEL MES DE ENERO, Y EL 15 DÍA HÁBIL Y 20 DÍA HÁBIL DEL MES DE JULIO.(ART.5 R.Ó.7350 DE 2013)SE CONSULTA EN EL APLICATIVO SIRECI LA FECHA ASIGNADA DE PRESENTACIÓN DEL INFORME - SE RESALTA. LA FECHA LA ESTABLECE EL SISTEMA, DEBE CONSULTARSE PREVIAMENTE.</t>
  </si>
  <si>
    <t>Realizar seguimiento al Plan de Trabajo Anual en Seguridad y Salud en el Trabajo.</t>
  </si>
  <si>
    <t>Noramatividad aplicable</t>
  </si>
  <si>
    <t>La ejecución de este seguimiento estará en cabeza del equipo de apoyo, orientado y dirigido por el auditor lider.
Deberan tener el curso de 40 horas en SGSST (SENA)</t>
  </si>
  <si>
    <t xml:space="preserve"> Circular Externa 010, en la cual imparte instrucciones a las oficinas de control interno sobre la implementación de un marco de colaboración interinstitucional y armónica para el apoyo de la vigilancia al cumplimiento de las normas de carrera administrativa.</t>
  </si>
  <si>
    <t>Dicho reporte deberá realizarse en la página web de la comisión, a través de la ventanilla única: http://gestion.cnsc.gov.co/orfeo/formularioWeb/#tema_-1</t>
  </si>
  <si>
    <t>Sin Rol Asociado</t>
  </si>
  <si>
    <t>Soporte Administrativo</t>
  </si>
  <si>
    <t>DCASC</t>
  </si>
  <si>
    <t>Enfoque hacia la prevención</t>
  </si>
  <si>
    <t xml:space="preserve">Enfoque hacia la prevención </t>
  </si>
  <si>
    <t>Apoyo Cómite de Coordinación de Control Interno</t>
  </si>
  <si>
    <t>Cómite de Coordinación de Control Interno</t>
  </si>
  <si>
    <t xml:space="preserve"> Gestionar los contratos  de la oficina</t>
  </si>
  <si>
    <t>Revisar y presentar propuesta interna y externa del mapa de aseguramiento de la Entidad</t>
  </si>
  <si>
    <t>Realizar socialización interna y externa y  realizar el ajuste si aplica al  Mapa de Aseguramiento de la Corporación con el fin de garantizar su correcta implementación.</t>
  </si>
  <si>
    <t>Hacer seguimiento y generar alertas frente al cumplimiento del Plan Anual de Auditoria</t>
  </si>
  <si>
    <t>Se debe hacer al inicio del mes, al final del mes. Estas alertas deben indicar el nombre de las personas encargadas de los informes o auditorias que esten vencidas para que se tenga en cuenta por el supervisor y su apoyo. (apoyo en vacaciones)</t>
  </si>
  <si>
    <t>Realizar capacitación a los integrantes de la Oficina de Control Interno, frente a las metodologias de construcción, seguimiento y evaluación de planes de mejoramiento en concordancia con los procedimiento internos establecidos en coordinación con el enlace de enfoque hacia la prevención.</t>
  </si>
  <si>
    <t>Metodologia de Auditoria aprobada en CAR</t>
  </si>
  <si>
    <t xml:space="preserve">Auditoria priorizada plan </t>
  </si>
  <si>
    <t> </t>
  </si>
  <si>
    <t>DIA</t>
  </si>
  <si>
    <t>DRN</t>
  </si>
  <si>
    <t>DLIA</t>
  </si>
  <si>
    <t>Por requerimiento FURAG</t>
  </si>
  <si>
    <t>Informe de  seguimiento al cumplimiento norma NTC 5854- Accecibilidad web</t>
  </si>
  <si>
    <t>Informe de  seguimiento al Modelo de Privacidad y Seguridad de la Información-MSPI</t>
  </si>
  <si>
    <t>Informe de  seguimiento al cumplimiento norma NTC 6047- Infraestrucutura</t>
  </si>
  <si>
    <t>Auditoria</t>
  </si>
  <si>
    <t>Auditoria  Externa</t>
  </si>
  <si>
    <t>SIDCAR</t>
  </si>
  <si>
    <t>Presentado por:</t>
  </si>
  <si>
    <t>Aprobado por:</t>
  </si>
  <si>
    <t>Comité de Coordinación de Control Interno</t>
  </si>
  <si>
    <t>Control de cambios</t>
  </si>
  <si>
    <t xml:space="preserve">Actividad permanente o eventual </t>
  </si>
  <si>
    <t>CONTROL DEL PLAN EN NÚMEROS</t>
  </si>
  <si>
    <t>Actividades por Ejecutar</t>
  </si>
  <si>
    <t>Actividades Ejecutadas</t>
  </si>
  <si>
    <t>ACTIVIDADES PRIORIZADAS</t>
  </si>
  <si>
    <t>EQUIPO TOTAL</t>
  </si>
  <si>
    <t>OFICINA DE CONTROL INTERNO
INFORMES EXTERNOS E INTERNOS VIGENCIA 2020</t>
  </si>
  <si>
    <t>Versión 8 del 10 de enero de 2020</t>
  </si>
  <si>
    <t>Nº</t>
  </si>
  <si>
    <t>ENTE DE CONTROL</t>
  </si>
  <si>
    <t>NORMA LEGAL</t>
  </si>
  <si>
    <t>INFORME</t>
  </si>
  <si>
    <t>ENTIDAD DESTINATARIA</t>
  </si>
  <si>
    <t>INFORME DIRIGIDO A (Cargo )</t>
  </si>
  <si>
    <t>PROCESO-AREA 0 DEPENDENCIA</t>
  </si>
  <si>
    <t xml:space="preserve">MEDIO DE ENVIO </t>
  </si>
  <si>
    <t>DIRECCIÓN (Fisica o Electrónica)</t>
  </si>
  <si>
    <t>FECHA DE PRESENTACIÓN</t>
  </si>
  <si>
    <t>PERIODICIDAD Y FECHA DE ENVIO ENTE DE CONTROL</t>
  </si>
  <si>
    <t>Presidencia de la República</t>
  </si>
  <si>
    <t>Decreto 338 de 2019</t>
  </si>
  <si>
    <t>Infracciones al regimen penal, fiscal, administrativo, disciplinario y otros</t>
  </si>
  <si>
    <t>Secretaría de Transparencia -DAPRE-</t>
  </si>
  <si>
    <t>Secretaría de  Transparencia -DAPRE-</t>
  </si>
  <si>
    <t>Secretara de Transparencia-DAPRE-</t>
  </si>
  <si>
    <t>SIDCAR - CORREO ELECTRONICO</t>
  </si>
  <si>
    <t xml:space="preserve">
informeSICIpplcc@presidencia.gov.co</t>
  </si>
  <si>
    <t>LA INFORMACIÓN REQUERIDA DEBERÁ REMITIRSE AL CORREO ELECTRÓNICO/ INFORMESICIPPLCC@PRESIDENCIA.GOV.CO  A PARTIR DE MAYO DE 2016 EN EL EVENTO EN QUE OCURRAN LAS CONDUCTAS. POR AUTORREGULACIÓN ES INFORME INTERNO Y SE REALIZA SEGUIMIENTO DE MANERA TRIMESTRAL.</t>
  </si>
  <si>
    <t>Nubia H.</t>
  </si>
  <si>
    <t>Luis E., Carolin M., Norhela G.</t>
  </si>
  <si>
    <t>DAFP</t>
  </si>
  <si>
    <t>Ley 1753 de 2015 art 133; Decreto 1499 de 11 de septiembre de 2017 - Ley 489 de 1998. ley 87 de 1993</t>
  </si>
  <si>
    <t>Cumplimiento Informe MIPG  (FURAG II)</t>
  </si>
  <si>
    <t>Director del DAFP</t>
  </si>
  <si>
    <t>Dirección de participación, transparencia y servicio al ciudadano</t>
  </si>
  <si>
    <t>APLICATIVO FURAG II</t>
  </si>
  <si>
    <t>www. funciónpublica.gov.co</t>
  </si>
  <si>
    <t>DE CONFORMIDAD CON EL DECRETO 1499 DEL 11 SEPTIEMBRE DE 2017. (VERIFICAR PAGINA WEB DAFP) producto: certificado
LA CAR esta reportando únicamente el componente de CONTROL INTERNO</t>
  </si>
  <si>
    <t>Gladis B.</t>
  </si>
  <si>
    <t>Germán O</t>
  </si>
  <si>
    <t>MIN, JUSTICIA Y DEL DERECHO</t>
  </si>
  <si>
    <t>Ley 790 de 2002, ley 1105 de 2006, Decreto 1795 de 2007, Decreto 1069 de 2015, Circular 06 de 2019</t>
  </si>
  <si>
    <t>Agencia Nacional de Defensa JurÍdica del Estado -ANDJE-</t>
  </si>
  <si>
    <t>Agencia Nacional de Defensa Juridica del Estado -ANDJE-</t>
  </si>
  <si>
    <t>Agencia Nacional de Defensa Jurídica del Estado -ANDJE-</t>
  </si>
  <si>
    <t>soporte@ekogui.gov.co</t>
  </si>
  <si>
    <t>Camilo L.</t>
  </si>
  <si>
    <t>Pendiente por confirmar personal de planta</t>
  </si>
  <si>
    <t>Contraloría General de la República</t>
  </si>
  <si>
    <r>
      <t xml:space="preserve">C.G.R-Aplicativo Sistema de Rendición Electrónica de la cuenta de informes SIRECI-Código Entidad </t>
    </r>
    <r>
      <rPr>
        <sz val="10"/>
        <color rgb="FFFF0000"/>
        <rFont val="Tahoma"/>
        <family val="2"/>
      </rPr>
      <t>XXX</t>
    </r>
  </si>
  <si>
    <t>APLICATIVO</t>
  </si>
  <si>
    <t>https://rendicion.contraloriagen.gov.co/stormWeb/</t>
  </si>
  <si>
    <t>Felipe M.</t>
  </si>
  <si>
    <t>Grado 18 (Definir)</t>
  </si>
  <si>
    <t>Gestión Contractual C.G.R. (Publicación en SIRECI).</t>
  </si>
  <si>
    <t>Regalías de Contratos y Proyectos C.G.R. (Publicación en SIRECI).</t>
  </si>
  <si>
    <t xml:space="preserve">C.G.R-Aplicativo Sistema de Rendición Electrónica de la cuenta de informes SIRECI-Código Entidad 367 </t>
  </si>
  <si>
    <t>Contraloria General de la República</t>
  </si>
  <si>
    <t>Circular 05 de 2019 CGR</t>
  </si>
  <si>
    <t>Seguimiento PMI CGR</t>
  </si>
  <si>
    <t>OFCIN</t>
  </si>
  <si>
    <t>FISICO Y/O CORREO ELECTRONICO</t>
  </si>
  <si>
    <t xml:space="preserve">A partir de la suscripción del PMI a la CGR mediante SIRECI </t>
  </si>
  <si>
    <t>Constitución Política arts 267 a  269; Ley 42 de 1993;  Res. Organica 7350 de 2013 art 3,4 y 6</t>
  </si>
  <si>
    <t>Informe Consolidado Anual Contraloría</t>
  </si>
  <si>
    <t xml:space="preserve">C.G.R-Aplicativo Sistema de Rendición Electrónica de la Cuentas de informes SIRECI-Código Entidad 367 </t>
  </si>
  <si>
    <t xml:space="preserve">COMPRENDIDO PARA UN GRUPO DE ENTIDADES ENTRE EL ÚLTIMO DÍA HÁBIL DEL MES DE FEBRERO Y EL CUARTO DÍA HÁBIL DEL MES DE MARZO; PARA EL OTRO GRUPO, ENTRE EL QUINTO Y DÉCIMO DÍA HABIL DEL MES DE ABRIL (ART.5 R.Ó.7350 DE 2013)-SE DEBE  CONSULTAR SIEMPRE  EN EL APLICATIVO SIRECI LA FECHA ASIGNADA DE PRESENTACIÓN DEL INFORME </t>
  </si>
  <si>
    <t>CAMARA DE REPRESENTANTES</t>
  </si>
  <si>
    <t>Comisión Legal de Cuentas de la Cámara de Representantes</t>
  </si>
  <si>
    <t xml:space="preserve">María Doris Perdomo Quintero </t>
  </si>
  <si>
    <t>Secretaria General</t>
  </si>
  <si>
    <t>FÍSICO</t>
  </si>
  <si>
    <t>Carrera 7ª Nº 8 – 68 Edificio Nuevo del Congreso – Bogotá D.C. Teléfono 091 382 40 32</t>
  </si>
  <si>
    <t>“ARTÍCULO 258 LEY 5/92. SOLICITUD DE INFORMES POR LOS CONGRESISTAS. LOS SENADORES Y REPRESENTANTES PUEDEN SOLICITAR CUALQUIER INFORME A LOS FUNCIONARIOS AUTORIZADOS PARA EXPEDIRLO, EN EJERCICIO DEL CONTROL QUE CORRESPONDE ADELANTAR AL CONGRESO. EN LOS CINCO (5) DÍAS SIGUIENTES DEBERÁ PROCEDERSE A SU CUMPLIMIENTO”. A LA ENTIDAD LLEGA REQUERIMIENTO-</t>
  </si>
  <si>
    <t>Jairo A.</t>
  </si>
  <si>
    <t>Contaduria General de la Nación (C.G.N)</t>
  </si>
  <si>
    <t>Ley 87 de 1993 art 9;
 Res 354 de 2007. modificada por Res 237 de 2010;
  Res 743 de 2013;
 Res 414 de 2014 -
 Res 533 de 2015;
Res 193 de 2016-
Res 525 de 2016
Res 706 de 2016-
 Decreto 2615 de 2014</t>
  </si>
  <si>
    <t>Informe Control Interno Contable
(Anual)</t>
  </si>
  <si>
    <t>C.G.N.</t>
  </si>
  <si>
    <t>http://www.chip.gov.co/schip_rt/</t>
  </si>
  <si>
    <t>LA FECHA LIMITE PARA REPORTAR A LA CGN ES LA ESTABLECIDA POR EL GOBIERNO NACIONAL PARA SUMINISTRAR AL DAFP EL INFORME EJECUTIVO ANUAL DE CONTROL INTERNO . RES 706 DE 2016 INDICA 28 FEBRERO DEL AÑO SIGUIENTE AL PRIODO CONTABLE</t>
  </si>
  <si>
    <t>Néstor R. / Norhela G.</t>
  </si>
  <si>
    <t>DIRECCIÓN NACIONAL DE DERECHOS DE AUTOR</t>
  </si>
  <si>
    <t>Unidad Administrativa Especial
Dirección Nacional de Derecho de Autor</t>
  </si>
  <si>
    <t>Dirección Nacional de Derecho de Autor</t>
  </si>
  <si>
    <t>w.derechodeautor.gov.co</t>
  </si>
  <si>
    <t>LA INFORMACIÓN SERÁ RECIBIDA POR LA UNIDAD ADMINISTRATIVA ESPECIAL DIRECCIÓN NACIONAL DE DERECHO DE AUTOR A MÁS TARDAR EL TERCER VIERNES
DEL MES DE MARZO DE CADA AÑO, EN MEDIO MAGNÉTICO, SUSCRITA POR EL JEFE DE CONTROL INTERNO Y REMITIDA POR EL REPRESENTANTE LEGAL DE LA ENTIDAD. (CIRCULAR 12 DE 2007)
EN LA PÀGINA HTTP://WWW.DERECHODEAUTOR.GOV.CO, SE PUBLICA LOS LINKS DONDE SE PUEDE REMITIR EL INFORME DE DERECHOS DE AUTOR Y LA FECHA EN QUE DEBE PRESENTARSE.</t>
  </si>
  <si>
    <t>Elizabeth G.</t>
  </si>
  <si>
    <t>DGEN</t>
  </si>
  <si>
    <t xml:space="preserve">Dcto 1737 de 1998 y D.984 de 2012 modifica art 22 de Decreto 1737 de 1998, dispone verificación mensual por parte de las Oficinas de Control Interno y elaboracion de informe trimestral, Decreto 2209 de 2002; Decreto  2445 de 2000 modifica art 8,12,15,17 de decreto 1737;   Decreto 4712 de 2008. </t>
  </si>
  <si>
    <t>CAR</t>
  </si>
  <si>
    <t>DIRECCIÓN GENERAL</t>
  </si>
  <si>
    <t xml:space="preserve">DIRECCIÓN GENERAL </t>
  </si>
  <si>
    <t>LOS JEFES DE LAS OFICINAS DE CONTROL INTERNO O SUS EQUIVALENTES, DEBEN INFORMAR AL CONSEJO DIRECTIVO O JUNTA DIRECTIVA DE LA ENTIDAD, EL GRADO DE CUMPLIMIENTO DE LO DISPUESTO EN LAS NORMAS DE AUSTERIDAD EN EL GASTO PÚBLICO, ASÍ COMO SOBRE LOS GASTOS PROHIBIDOS EN AQUELLOS ARTÍCULOS EXPRESAMENTE INDICADOS EN EL DECRETO 1737 DE 1998, DECRETOS MODIFICATORIOS Y DEMÁS DECRETOS DE AUSTERIDAD EN EL GASTO PÚBLICO. SE PUBLICA EN LA PAGINA WEB DE LA CAR.</t>
  </si>
  <si>
    <t>Rodolfo S.</t>
  </si>
  <si>
    <t>Circular Conjunta 100-008-2020</t>
  </si>
  <si>
    <t>Seguimientoo Especial a la Destinación de Recursos y procesos de contratación con ocasión de la emergencia económica covid 19</t>
  </si>
  <si>
    <r>
      <t xml:space="preserve">CON EL FIN DE REALIZAR UN CONTROL PREVENTIVO SE REALIZA UN SEGUIMIENTO </t>
    </r>
    <r>
      <rPr>
        <sz val="10"/>
        <color rgb="FFFF0000"/>
        <rFont val="Tahoma"/>
        <family val="2"/>
      </rPr>
      <t>TRIMESTRAL</t>
    </r>
  </si>
  <si>
    <t>Pendiente por confirmar
(Abogado / contador)</t>
  </si>
  <si>
    <t>ANDJE</t>
  </si>
  <si>
    <t>Decreto 1716 de 2009 Decreto 1069 de 2015 Ley 678 de 2001 Circular Externa 05 de 2019 ANDJE</t>
  </si>
  <si>
    <t>Comité de conciliaciones - acciones de repetición</t>
  </si>
  <si>
    <t>DIRECTOR GENERAL</t>
  </si>
  <si>
    <t>FISICO</t>
  </si>
  <si>
    <t>De acuerdo al Decreto Único Reglamentario 1069 de 2015 Nivel Nacional Artículo 2.2.4.3.1.2.12 La Oficina de Control Interno de las entidades o quien haga sus veces, deberá verificar el cumplimiento de las obligaciones contenidas en este artículo con respecto a las Acciones de Repetición</t>
  </si>
  <si>
    <t>Antes lo hacía Camilo L.</t>
  </si>
  <si>
    <t>Ley 190 de 1995, Ley 489 de 1998 art 27 a 29;  Conpes 3292 de 2004; Ley 962 de 2005, Circular Conjunta Procuraduria General y DAFP No. 004 de 10 de diciembre de 2009, Dcto 4664 de 2005;  Ley 1450 de 2011; ley 1474 de 2011;  Decreto-ley 019 de 2012 art 40; ; Dcto 2482 de 2012; Conpes 167 de 2013; Conpes 3785 de 2013; Dcto 2573 de 2014 - Ley 1712 de 2014 Art. 11 - Literal B: DECRETO 2106 DE 2019</t>
  </si>
  <si>
    <t>Informe SUIT: RACIONALIZACIÓN DE TRÁMITES</t>
  </si>
  <si>
    <t>Dirección DAFP</t>
  </si>
  <si>
    <t>APLICATIVO SUIT V3</t>
  </si>
  <si>
    <t>Cra 6 N° 12-62</t>
  </si>
  <si>
    <t>ESTE INFORME ES UN ANEXO AL PLAN ANTICORRUPCIÓN COMPONENTE 2 CONOCIDO COMO  ESTRATEGIA RACIONALIZACIÓN DE TRÁMITES  (TRIMESTRAL)</t>
  </si>
  <si>
    <t>Norhela G., Luis Eduardo P.</t>
  </si>
  <si>
    <t>Grado 18/16 (Definir)</t>
  </si>
  <si>
    <t>Procuraduría General de la Nación</t>
  </si>
  <si>
    <r>
      <t xml:space="preserve">SE REALIZARÁ UN INFORME DE SEGUIMIENTO EN LA VIGENCIA.
</t>
    </r>
    <r>
      <rPr>
        <sz val="10"/>
        <color rgb="FFFF0000"/>
        <rFont val="Tahoma"/>
        <family val="2"/>
      </rPr>
      <t>COMO LA ETIDAD DEBE REAIZAR LA PUBLICACION EN EL MES DE AGOSTO SE SUGIRE REALIZAR EL SEGUIMIETO EN EL MES DE OCTUBRE</t>
    </r>
  </si>
  <si>
    <t>Anticorrupción 3 veces al año</t>
  </si>
  <si>
    <t>PÁGINA WEB</t>
  </si>
  <si>
    <t>OTRO</t>
  </si>
  <si>
    <t>Carolina M., Luis Eduardo P.</t>
  </si>
  <si>
    <t xml:space="preserve">Informe del Estado Sistema de Control Interno (antes informe pormenorizado) </t>
  </si>
  <si>
    <t>Desde 2020, los jefes de Control Interno, auditor interno  o a quienes hagan sus veces en las entidades a las que les aplica la Ley 87 de 1993, deberán elaborar dichos Informes en cada semestre de la vigencia, así: el primer informe tendrá como fecha de corte el 1 de enero a 30 de junio; el segundo, con corte 1 de julio a 31 de diciembre.</t>
  </si>
  <si>
    <t>Germán O.</t>
  </si>
  <si>
    <t>Ley 1712 de 2014 art 5, 8, 9 lit d y g,  art 12 art 18 a 21</t>
  </si>
  <si>
    <t>Publicación Informes de Auditorías OFCIN durante la vigencia 2020</t>
  </si>
  <si>
    <t xml:space="preserve">SE DEBEN PUBLICAR LOS INFORMES DE LAS AUDITORÍAS O SEGUIMIENTOS FINALIZADOS DURANTE EL MES CORRESPONDIENTE.  </t>
  </si>
  <si>
    <t>Pendiente por confirmar</t>
  </si>
  <si>
    <t xml:space="preserve">ESTE INFORME SE PRESENTA A LA DIRECCIÓN GENERAL EL 22 DE SEPTIEMBRE DE CADA VIGENCIA. </t>
  </si>
  <si>
    <t>Carolina M.</t>
  </si>
  <si>
    <t>PLAN INSTITUCIONAL DE ARCHIVO-PINAR</t>
  </si>
  <si>
    <t>DIRECCIÓN GENERAL
DAF</t>
  </si>
  <si>
    <t>DIRECCIÓN GENERAL
PROCESO DE GESTIÓN DOCUMENTAL</t>
  </si>
  <si>
    <t>Luis Eduardo P.</t>
  </si>
  <si>
    <t>Elaboración Estudios Previos Contratistas OCIN</t>
  </si>
  <si>
    <t>Estudios  Previos</t>
  </si>
  <si>
    <t>SECRETARIA GENERAL</t>
  </si>
  <si>
    <t>CONTRATACIÓN</t>
  </si>
  <si>
    <t>DE ACUERDO A PROGRAMACION DE NECESIDADES DE BIENES Y SERVICIOS DE LA OCIN EN COORDINACION CON SGEN</t>
  </si>
  <si>
    <t>Pendiente por confirmar
(Nubia H.)</t>
  </si>
  <si>
    <t>Actas</t>
  </si>
  <si>
    <r>
      <t xml:space="preserve">LOS ARQUEOS SE REALIZARÁN EN FORMA SORPRESIVA CADA </t>
    </r>
    <r>
      <rPr>
        <sz val="10"/>
        <color rgb="FFFF0000"/>
        <rFont val="Tahoma"/>
        <family val="2"/>
      </rPr>
      <t>TRIMESTRE</t>
    </r>
    <r>
      <rPr>
        <sz val="10"/>
        <rFont val="Tahoma"/>
        <family val="2"/>
      </rPr>
      <t xml:space="preserve"> MES.</t>
    </r>
  </si>
  <si>
    <t>P</t>
  </si>
  <si>
    <t>No existe en manual de funciones
(Marlen O.)</t>
  </si>
  <si>
    <t>COMITÉ DE COORDINACIÓN DE CONTROL INTERO</t>
  </si>
  <si>
    <t>Correo y/o Presentación</t>
  </si>
  <si>
    <t>DOS VECES AL AÑO MÍNIMO</t>
  </si>
  <si>
    <t>Sergio C.</t>
  </si>
  <si>
    <t>Informe de implementación NIIF</t>
  </si>
  <si>
    <t>Rodolfo S., Norhela G., Néstor R.</t>
  </si>
  <si>
    <t>Pendiente por confirmar
(Marlen O.)</t>
  </si>
  <si>
    <t>Esta sujeto a que se realice visita de insección, control o seguimiento por parte del AGN</t>
  </si>
  <si>
    <t>Realizar y reportar el informe de evaluación institucional por dependencias.</t>
  </si>
  <si>
    <t>NOTA: INFORME DE PERSONAL Y COSTOS : La información diligenciada y reportada por las entidades es responsabilidad de los representantes legales y de los servidores públicos en quienes hayan delegado expresamente esta responsabilidad o participen en la recolección, procesamiento o transmisión de dicha información.</t>
  </si>
  <si>
    <t>MATRIZ VALORACIÓN Y PRIORIZACIÓN  DE PROCESOS
Oficina de Control Interno - OCIN</t>
  </si>
  <si>
    <t xml:space="preserve">Versión </t>
  </si>
  <si>
    <t>Fecha</t>
  </si>
  <si>
    <t>Nivel según el 
Modelo de Operación por Procesos 
(MOP)</t>
  </si>
  <si>
    <t xml:space="preserve">Procesos </t>
  </si>
  <si>
    <t>Nivel de Criticidad del Riesgo</t>
  </si>
  <si>
    <t xml:space="preserve">Expectativas de la Alta Dirección </t>
  </si>
  <si>
    <t>Planes de mejoramiento</t>
  </si>
  <si>
    <t xml:space="preserve">Valor promedio ponderado </t>
  </si>
  <si>
    <t>Orden de priorización</t>
  </si>
  <si>
    <t>0: Riesgo Bajo
1:  Riesgo Moderado
3: Riesgo Alto
5: Riesgo Extremo</t>
  </si>
  <si>
    <t>0: La Alta Dirección No presenta expectativas sobre el proceso
1:  La Alta Dirección evalua en calificación baja  el proceso
3: La Alta Dirección evalua en calificación media el proceso
5: La Alta Dirección evalua en calificación Alta el proceso</t>
  </si>
  <si>
    <t>0: Sin acciones vencidas
1: Acciones vencidas con 1 ente auditor
3: Acciones vencidas con 2 entes auditores
5: Acciones vencidas con 3 o más entes auditores</t>
  </si>
  <si>
    <t>Estratégico</t>
  </si>
  <si>
    <t>Gestión Estratégica</t>
  </si>
  <si>
    <t>Gestión del Conocimiento I+D+i</t>
  </si>
  <si>
    <t>Gestión de TIC´s</t>
  </si>
  <si>
    <t>Gestión de la Comunicación</t>
  </si>
  <si>
    <t>Gestión del Sigespu</t>
  </si>
  <si>
    <t>Misional</t>
  </si>
  <si>
    <t>Oferta y Ordenamiento Ambiental</t>
  </si>
  <si>
    <t>Autoridad Ambiental</t>
  </si>
  <si>
    <t>Infraestructura Ambiental</t>
  </si>
  <si>
    <t>Gestión Ambiental Participativa</t>
  </si>
  <si>
    <t>Gestión de Atención y Servicio al Ciudadano</t>
  </si>
  <si>
    <t>Apoyo</t>
  </si>
  <si>
    <t xml:space="preserve">Gestion humana </t>
  </si>
  <si>
    <t xml:space="preserve">Gestión documental </t>
  </si>
  <si>
    <t xml:space="preserve">Gestion financiera </t>
  </si>
  <si>
    <t xml:space="preserve">Gestion juridica </t>
  </si>
  <si>
    <t xml:space="preserve">Gestion contractual </t>
  </si>
  <si>
    <t xml:space="preserve">Gestion apoyo logistico </t>
  </si>
  <si>
    <t>Gestion analitica y metrologica</t>
  </si>
  <si>
    <t>Medición, Seguimiento y Mejora</t>
  </si>
  <si>
    <t xml:space="preserve">Nota: De acuerdo a la priorización de proyectos y procesos esta matriz esta sujeta a cambios y puede incluir otros criterios y porcentajes  </t>
  </si>
  <si>
    <t>MATRIZ VALORACIÓN Y PRIORIZACIÓN  DE PROYECTOS
Oficina de Control Interno - OCIN</t>
  </si>
  <si>
    <t>Versión</t>
  </si>
  <si>
    <t>Proyectos</t>
  </si>
  <si>
    <t>0: La Alta Dirección No presenta espectativas sobre el Proyecto
1:  La Alta Dirección evalua en calificación baja  el Proyecto
3: La Alta Dirección evalua en calificación media el Proyecto
5: La Alta Dirección evalua en calificación alta el Proyecto</t>
  </si>
  <si>
    <t>01.DIAGNOSTICO, MONITOREO Y CONSERVACIÓN DE LA BIODIVERSIDAD </t>
  </si>
  <si>
    <t>02. CONSERVACIÓN DE LA ESTRUCTURA ECOLÓGICA PRINCIPAL – EEP DE LA JURISDICCIÓN CAR </t>
  </si>
  <si>
    <t>03. GESTION AMBIENTAL PARA EL ORDENAMENTO MUNICIPAL EN EL TERRITORIO CAR </t>
  </si>
  <si>
    <t>04. CONSERVACIÓN Y PROTECCIÓN DE LOS PARQUES DE LA CORPORACIÓN COMO INFRAESTRUCTURA AMBIENTAL Y ECOTURISTICA.  </t>
  </si>
  <si>
    <t>05. DIAGNOSTICO Y MONITOREO DEL RECURSO HIDRICO </t>
  </si>
  <si>
    <t>06. GESTIÓN DE ORDENACIÓN DE CUENCAS HIDROGRÁFICAS </t>
  </si>
  <si>
    <t>07. REGULACIÓN HÍDRICA Y ADECUACIÓN HIDRÁULICA </t>
  </si>
  <si>
    <t>08. SISTEMAS DE ALMACENAMIENTO PARA LA DISPONIBILIDAD DEL RECURSO HÍDRICO </t>
  </si>
  <si>
    <t>09. INFRAESTRUCTURA PARA LA GESTIÓN AMBIENTAL EN SANEAMIENTO BÁSICO ASOCIADO AL MANEJO DE AGUAS RESIDUALES </t>
  </si>
  <si>
    <t>10. RECUPERACIÓN HIDRÁULICA Y AMBIENTAL DEL COMPLEJO LAGUNAR FÚQUENE, CUCUNUBÁ Y PALACIO, “POR FÚQUENE, TODOS DE CORAZÓN" </t>
  </si>
  <si>
    <t>11. ADECUACION HIDRÁULICA Y RECUPERACIÓN AMBIENTAL DEL RÍO BOGOTÁ Y OTRAS ACCIONES DE SANEAMIENTO INTEGRAL DE LA CUENCA </t>
  </si>
  <si>
    <t>12. PARQUE LINEAL DEL RÍO BOGOTÁ EN EL MARCO DEL MEGAPROYECTO RIO BOGOTA </t>
  </si>
  <si>
    <t>13. LA GESTIÓN DEL RIESGO Y CAMBIO CLIMÁTICO EN LAS CUENCAS HIDROGRÁFICAS DE LA JURISDICCIÓN CAR </t>
  </si>
  <si>
    <t>14. REDUCCIÓN, MITIGACIÓN DEL RIESGO Y ATENCIÓN DE DESASTRES. </t>
  </si>
  <si>
    <t>15. GESTIÓN ENERGÉTICA Y ECOSOSTENIBILIDAD AMBIENTAL COMO ESTRATEGIA DE ADAPTACIÓN AL CAMBIO CLIMÁTICO EN EL TERRITORIO. </t>
  </si>
  <si>
    <t>16. LIDERAZGO REGIONAL CAR</t>
  </si>
  <si>
    <t>17. AUTORIDAD AL DIA </t>
  </si>
  <si>
    <t>18. INTEGRALIDAD EN EL SEGUIMIENTO, VIGILANCIA Y CONTROL AL USO DE LOS RECURSOS NATURALES RENOVABLES </t>
  </si>
  <si>
    <t>19. FORTALECIMIENTO Y ARTICULACIÓN INTERINSTITUCIONAL PARA LA EVALUACIÓN, CONTROL Y VIGILANCIA AMBIENTAL DE LAS ACTIVIDADES MINERAS DE LA JURISDICCIÓN CAR. </t>
  </si>
  <si>
    <t>20. ECO CULTURA - PRODUCCIÓN Y CONSUMO RESPONSABLE </t>
  </si>
  <si>
    <t>21. ECOPEDAGOGÍA - EDUCACIÓN, COMUNICACIÓN Y CONOCIMIENTO PARA LA INSTROPECCIÓN DE LA SOSTENIBILIDAD AMBIENTAL </t>
  </si>
  <si>
    <t>22. SEMBRANDO AGUA - GOBERNANZA Y CULTURA PARA LA PROTECCIÓN Y CONSERVACIÓN DE LOS RECURSOS NATURALES CON ENFOQUE DE CUENCA </t>
  </si>
  <si>
    <t>23. CULTURA DEL SERVICIO PARA LA ATENCIÓN AL CIUDADANO Y FOMENTO DE LA RESPONSABILIDAD LEGAL AMBIENTAL </t>
  </si>
  <si>
    <t>24. INVESTIGACIÓN, DESARROLLO E INNOVACIÓN PARA EL TERRITORIO CAR </t>
  </si>
  <si>
    <t>25. GESTIÓN ANALÍTICA, METROLÓGICA Y VALORACIÓN AMBIENTAL DEL TERRITORIO </t>
  </si>
  <si>
    <t>26. OPERACION DE RED HIDROMETEOROLOGICA, SISTEMAS DE INFORMACIÓN AMBIENTAL Y MODELACION DEL RECURSO AIRE </t>
  </si>
  <si>
    <t>27. TRANSFORMACIÓN DIGITAL PARA EL FORTALECIMIENTO Y DESARROLLO DE LA GESTIÓN AMBIENTAL </t>
  </si>
  <si>
    <t>28. GESTIÓN PARA EL FORTALECIMIENTO DE LA IMAGEN Y POSICIONAMIENTO INSTITUCIONAL EN ARAS DE AFIANZAR LA GOBERNABILIDAD AMBIENTAL. </t>
  </si>
  <si>
    <t>29. PLANIFICACIÓN ESTRATÉGICA PARA LA GESTIÓN AMBIENTAL </t>
  </si>
  <si>
    <t>Nota: De acuerdo a la priorización de proyectos y procesos esta matriz esta sujeta a cambios y puede incluir otros criterios y porcentaje</t>
  </si>
  <si>
    <t>Universo consolidado</t>
  </si>
  <si>
    <t>Procesos y Proyectos</t>
  </si>
  <si>
    <t>Unidad Auditable</t>
  </si>
  <si>
    <t>Tipo de Unidad</t>
  </si>
  <si>
    <t>Valor promedio ponderado</t>
  </si>
  <si>
    <t>Orden de Priorización</t>
  </si>
  <si>
    <t>Priorización</t>
  </si>
  <si>
    <t>Pendiente</t>
  </si>
  <si>
    <t>Proceso</t>
  </si>
  <si>
    <t>alto</t>
  </si>
  <si>
    <t>Alto</t>
  </si>
  <si>
    <t>Medio</t>
  </si>
  <si>
    <t>Bajo</t>
  </si>
  <si>
    <t>medio</t>
  </si>
  <si>
    <t>bajo</t>
  </si>
  <si>
    <t>Proyecto</t>
  </si>
  <si>
    <t>Riesgos inherentes y/o residuales</t>
  </si>
  <si>
    <t>Importancia estratégica del proceso</t>
  </si>
  <si>
    <t>Recursos económicos asignados y transferidos</t>
  </si>
  <si>
    <t>Incumplimiento de los planes de mejoramiento</t>
  </si>
  <si>
    <t>Riesgo Bajo</t>
  </si>
  <si>
    <t>No se presentan expectativas.</t>
  </si>
  <si>
    <t>No asociado a programa estratégico (PE)</t>
  </si>
  <si>
    <t>Corresponde al cuarto rango de la lista de dependencias</t>
  </si>
  <si>
    <t>Sin acciones vencidas</t>
  </si>
  <si>
    <t>Riesgo Moderado</t>
  </si>
  <si>
    <t xml:space="preserve">Secretarios de Despacho </t>
  </si>
  <si>
    <t>Asociado a un programa estratégico</t>
  </si>
  <si>
    <t>Corresponde al tercer rango de la lista de dependencias.</t>
  </si>
  <si>
    <t>Acciones vencidas con 1 ente auditor</t>
  </si>
  <si>
    <t>Riesgo Alto</t>
  </si>
  <si>
    <t>Directores de Departamentos.</t>
  </si>
  <si>
    <t>Asociado a dos programas estratégicos</t>
  </si>
  <si>
    <t>Corresponde al segundo rango de la lista de dependencias.</t>
  </si>
  <si>
    <t>Acciones vencidas con 2 entes auditores</t>
  </si>
  <si>
    <t>Riesgo Extremo</t>
  </si>
  <si>
    <t>Vicealcaldes</t>
  </si>
  <si>
    <t>Asociado a tres o más programas estratégicos</t>
  </si>
  <si>
    <t>Corresponde al primer rango de la lista de dependencias.</t>
  </si>
  <si>
    <t>Acciones vencidas con 3 o más entes auditores</t>
  </si>
  <si>
    <t>Etiquetas de fila</t>
  </si>
  <si>
    <t>Promedio de Calificación</t>
  </si>
  <si>
    <t>Calificación aproximada a la metodologia del plan</t>
  </si>
  <si>
    <t xml:space="preserve">Direccionamiento Estratégico </t>
  </si>
  <si>
    <t>Direccionamiento Estratégico</t>
  </si>
  <si>
    <t>Catastro</t>
  </si>
  <si>
    <t>Infraestructura Física</t>
  </si>
  <si>
    <t>Movilidad</t>
  </si>
  <si>
    <t>Servicios Públicos Domiciliarios y No Domiciliarios</t>
  </si>
  <si>
    <t>Servicios Publicos Domiciliarios y no Domiciliarios</t>
  </si>
  <si>
    <t>Gestión Ambiental</t>
  </si>
  <si>
    <t>Gestión del Riesgo de Desastres</t>
  </si>
  <si>
    <t>Servicio a la Ciudadanía</t>
  </si>
  <si>
    <t>Servicio a la Ciudadania</t>
  </si>
  <si>
    <t>Salud</t>
  </si>
  <si>
    <t>Educación</t>
  </si>
  <si>
    <t>Gestión Cultural</t>
  </si>
  <si>
    <t>Gestión de la Seguridad</t>
  </si>
  <si>
    <t>Gestion de la Seguridad</t>
  </si>
  <si>
    <t>Gobierno Local</t>
  </si>
  <si>
    <t>Gestión Social del Riesgo</t>
  </si>
  <si>
    <t>Fortalecimiento de la Ciudadanía</t>
  </si>
  <si>
    <t>Fortalecimiento de la Ciudadania</t>
  </si>
  <si>
    <t>Desarrollo Económico</t>
  </si>
  <si>
    <t>Adquisición de Bienes y Servicios</t>
  </si>
  <si>
    <t>Administración de Bienes Muebles e Inmuebles</t>
  </si>
  <si>
    <t>Administracion Bienes Muebles e Inmuebles</t>
  </si>
  <si>
    <t>Mantenimiento de Bienes Muebles e Inmuebles Fiscales</t>
  </si>
  <si>
    <t>Gestión Integral del Talento Humano</t>
  </si>
  <si>
    <t>Gestion Integral del Talento Humano</t>
  </si>
  <si>
    <t>Gestión Jurídica</t>
  </si>
  <si>
    <t>Gestion Juridica</t>
  </si>
  <si>
    <t>Tecnología de la Información y de las Comunicaciones</t>
  </si>
  <si>
    <t>Tecnologia de la informacion y de las comunicaciones</t>
  </si>
  <si>
    <t>Gestión de la Información</t>
  </si>
  <si>
    <t>Gestion de la informacion</t>
  </si>
  <si>
    <t>Comunicaciones</t>
  </si>
  <si>
    <t>Hacienda Pública</t>
  </si>
  <si>
    <t>Hacienda Publica</t>
  </si>
  <si>
    <t>Evaluación y Mejora</t>
  </si>
  <si>
    <t>Calificación al Recurso Económico</t>
  </si>
  <si>
    <t>Calificación</t>
  </si>
  <si>
    <t>DIRECCIONAMIENTO ESTRATEGICO</t>
  </si>
  <si>
    <t>CATASTRO</t>
  </si>
  <si>
    <t>INFRAESTRUCTURA FÍSICA</t>
  </si>
  <si>
    <t>MOVILIDAD</t>
  </si>
  <si>
    <t>SERVICIOS PUBLICOS DOMICILIARIOS Y NO DOMICILIARIOS</t>
  </si>
  <si>
    <t>GESTIÓN AMBIENTAL</t>
  </si>
  <si>
    <t>GESTIÓN DEL RIESGO DE DESASTRES</t>
  </si>
  <si>
    <t>SERVICIO A LA CIUDADANÍA</t>
  </si>
  <si>
    <t>SALUD</t>
  </si>
  <si>
    <t>EDUCACIÓN</t>
  </si>
  <si>
    <t>GESTIÓN CULTURA</t>
  </si>
  <si>
    <t>GESTION DE LA SEGURIDAD</t>
  </si>
  <si>
    <t>GOBIERNO LOCAL</t>
  </si>
  <si>
    <t>GESTIÓN SOCIAL DEL RIESGO</t>
  </si>
  <si>
    <t>FORTALECIMIENTO DE LA CIUDADANIA</t>
  </si>
  <si>
    <t>DESARROLLO ECONÓMICO</t>
  </si>
  <si>
    <t>ADQUISICIÓN DE BIENES Y SERVICIOS</t>
  </si>
  <si>
    <t>ADMINISTRACIÓN BIENES MUEBLES E INMUEBLES</t>
  </si>
  <si>
    <t>MANTENIMIENTO DE BIENES MUEBLES E INMUEBLES</t>
  </si>
  <si>
    <t>GESTION INTEGRAL DEL TALENTO HUMANO</t>
  </si>
  <si>
    <t>GESTIÓN JURIDICA</t>
  </si>
  <si>
    <t>TECNOLOGIA DE LA INFORMACIÓN</t>
  </si>
  <si>
    <t>GESTION DE LA INFORMACIÓN</t>
  </si>
  <si>
    <t>COMUNICACIONES</t>
  </si>
  <si>
    <t>HACIENDA PÚBLICA</t>
  </si>
  <si>
    <t>EVALUACIÓN Y MEJORA</t>
  </si>
  <si>
    <t>Calificación Matriz</t>
  </si>
  <si>
    <t>1. Direccionamiento Estratégico</t>
  </si>
  <si>
    <t>4. Catastro</t>
  </si>
  <si>
    <t>8. Infraestrutura Física</t>
  </si>
  <si>
    <t>2. Movilidad</t>
  </si>
  <si>
    <t>5. Servicios Públicos Domiciliarios y No Domiciliarios</t>
  </si>
  <si>
    <t>6. Gestión Ambiental</t>
  </si>
  <si>
    <t>7. Gestión del Riesgo de Desastres</t>
  </si>
  <si>
    <t>16. Servicio a la Ciudadanía</t>
  </si>
  <si>
    <t>13. Salud</t>
  </si>
  <si>
    <t>9. Educación</t>
  </si>
  <si>
    <t>3. Gestión Cultural</t>
  </si>
  <si>
    <t>11. Gestion de la Seguridad</t>
  </si>
  <si>
    <t>12. Gobierno Local.</t>
  </si>
  <si>
    <t>14. Gestión Social del Riesgo</t>
  </si>
  <si>
    <t>10. Fortalecimiento de la Ciudadanía</t>
  </si>
  <si>
    <t>15. Desarrollo Económico</t>
  </si>
  <si>
    <t>20. Adquisición de Bienes, Servicios</t>
  </si>
  <si>
    <t>21. Administración Bienes Muebles e Inmuebles</t>
  </si>
  <si>
    <t>23. Mantenimiento de Bienes Muebles e Inmuebles</t>
  </si>
  <si>
    <t>24. Gestion Integral del Talento Humano</t>
  </si>
  <si>
    <t>22. Gestión Jurídica</t>
  </si>
  <si>
    <t>18. Tecnologia de la Información y de las ccmunicaciones</t>
  </si>
  <si>
    <t>19. Gestion de la información</t>
  </si>
  <si>
    <t>17. Comunicaciones</t>
  </si>
  <si>
    <t>25. Hacienda Pública</t>
  </si>
  <si>
    <t>26. Evaluación y Mejora</t>
  </si>
  <si>
    <t xml:space="preserve">Seguimiento y cierre  actividades PMI  auditorias independientes de la OCI
</t>
  </si>
  <si>
    <t>DAR CLARDAD Q EN ENERO  Y EN JULIO SALE UN SOLO INFORME- SGTO Y M.E. Y DAR CLARIDAD DE INFORME WORD</t>
  </si>
  <si>
    <t>Metodologia de Auditoria aprobada en SVSP</t>
  </si>
  <si>
    <t>Auditoria del proceso de control inspección y vigilancia</t>
  </si>
  <si>
    <t>Auditoria del proceso gestión de la operación</t>
  </si>
  <si>
    <t>Auditoria del proceso de gestión financiera</t>
  </si>
  <si>
    <t>Auditoria del proceso gestión del talento humano</t>
  </si>
  <si>
    <t>Auditoria del proceso gestión de sisteme de información</t>
  </si>
  <si>
    <t>Planear, desde un enfoque de riesgos, y presentar para su aprobación al Comité Institucional de Coordinación de Control Interno (CICCI) las actividades a ejecutar por la Oficina de Control Interno durante el periodo 2025, en el marco de los roles de la Oficina de Control Interno para aportar al mejoramiento continuo de los procesos de la Superintendencia de Vigilancia de Seguridad Privada (SVSP).</t>
  </si>
  <si>
    <t>Aplica para las dependencias y procesos de la Superintendencia de Vigilancia de Seguridad Privada (SVSP),  para el periodo comprendido entre el 01 de enero y el 31 de diciembre de 2025, la normatividad vigente aplicable y regulaciones internas de la Entidad.</t>
  </si>
  <si>
    <t>Seguimiento a las políticas implementadas a través del Programa de Gestión Documental- PGD, el Plan Institucional del Sistema Integrado de Conservación de Documentos- SIC y el Plan de Mejoramiento Archivístico- PMA.</t>
  </si>
  <si>
    <t xml:space="preserve">Decreto 2609 de 2012 art. 11
Circular Externa No.003 del 15/05/2023 del Archivo General de la Nación
Ley 594 de 2000, Ley 1712 de 2014 y Decreto 1080 del 26 de 2015 (capítulo V, artículos 2.8.2.5.2. y 2.8.2.9.2.) Decreto 2578 de 2011 “Arts 1, 12, 13, 15,16, 21,22. ; Dcto  106 de 2015 art 18, 30, 40; Dcto 648 de 2017  art 2.2.21.4.9 lit j
</t>
  </si>
  <si>
    <t>Medición de la efectividad Planes de Mejoramiento PMI auditorias independientes de la OCI</t>
  </si>
  <si>
    <t>Actividad de autocontrol de OCI</t>
  </si>
  <si>
    <t>Informes respecto al estado del PMI cuya fuente sean  las auditorias independientes realizadas por la OCI
Y Verificación y Control de suscripción de planes de mejoramiento producto de las auditorias de control interno</t>
  </si>
  <si>
    <t>Actividad de autocontrol de OCI.  Informe Seguimiento (formato word)</t>
  </si>
  <si>
    <t>Seguimiento al cumplimiento de las normas de carrera administrativa Y  Informe sobre Concertación de compromisos con base en informe de gestión por dependencias</t>
  </si>
  <si>
    <t>Reportar en la Suite Vision los Riesgos de Gestión, de corrupción, avance PAAC o el PTEP (Cdo aplique), PMI y demas requerimientos de la SVE del proceso GES.</t>
  </si>
  <si>
    <t>Diseñar estrategias de fomento de la cultura de control.</t>
  </si>
  <si>
    <t xml:space="preserve">Realizar las actividades relacionadas con el rol de enfoque hacia la prevencion </t>
  </si>
  <si>
    <t>Actividades propias de la OCI</t>
  </si>
  <si>
    <t>Capacitación metodologias de construcción, seguimiento y evaluación de planes de mejoramiento  PMI en concordancia con los procedimiento internos establecidos.</t>
  </si>
  <si>
    <t>Apoyar elaboración plan anual de auditoria 2026</t>
  </si>
  <si>
    <t>Equipos de cómputo, software, sistemas de información de la SVSP, sistemas de información externos y herramientas de ofimática.</t>
  </si>
  <si>
    <t>Ley 909  /Decreto 648 de 2017 / Acuerdo 6176 de 2018 / Manual de Funciones y CL</t>
  </si>
  <si>
    <t>Seguimiento y control del avance de OCI
 Los asistentes seran el jefe de oficina y los enlaces de cada equipo interno.</t>
  </si>
  <si>
    <t>actividaes propias de la OCI</t>
  </si>
  <si>
    <t>CONTROL OCI</t>
  </si>
  <si>
    <t xml:space="preserve">El plan anual de auditoría para la vigencia xxxx, fue presentado y aprobado en la Sesión No. 1 del xxx del Comité de Coordinación del Sistema de Control Interno </t>
  </si>
  <si>
    <t xml:space="preserve">Luis Eduardo Perdomo Londoño
Jefe Oficina Control Interno </t>
  </si>
  <si>
    <t>Auditoria al proceso Direccionamiento Estratègico</t>
  </si>
  <si>
    <t>Auditoria del proceso gestión de sistemas de información</t>
  </si>
  <si>
    <t>Informe de Seguimiento a  mecanismos de participación ciudadana (Rendición de Cuentas 2024)</t>
  </si>
  <si>
    <t>Ley 87 de 1993. 
Decreto 648 de 2017 
Decreto 1499 de 2017 - Modelo Integrado de Planeación y de Gestión.
Manual Operativo MIPG. 
Normatividad aplicable al desarrollo de cada proceso. 
Guía de auditoría basada en riesgos para entidades públicas, DAFP versión 4 de 2020.
Guía roles de las Oficinas de Control Interno de diciembre de 2018. 
Guía para la administración del riesgo y el diseño de controles en entidades públicas, versión 6 de 2022 - DAFP.
Plan Estratégico Institucional-Plan de Acción anual 
Conocimiento de la Entidad y lineamientos del DAFP
Documentación del Sistema de Gestión de la SVSP 
Demás normatividad y regulaciones que apliquen a la  Superintendencia de Vigilancia de Seguridad Privada (SVSP
Normatividad aplicable a Control Interno.</t>
  </si>
  <si>
    <t xml:space="preserve">
Guía Admon del Riesgo DAFP V6,2022
Ley 1474 de 2011
Guia Rol de las Oficinas de Control Interno 
Decreto 648 de 2017
Decreto 124 de 2016 
Politica de administración de Riesgos SVSP</t>
  </si>
  <si>
    <t xml:space="preserve"> 
Producto: certificado
 </t>
  </si>
  <si>
    <t>Ley 1581 de 17/10/2012
- Ley 1564 de 12/07/2012
- Ley 1563 de 12/07/2012 
- Ley 1444 de 04/05/2011 
- Ley 1105 de 13/12/2006 Por medio de la cual se modifica el Decreto-ley 254 de 2000
- Ley 819 de 09/07/2003  
- Ley 790 de 27/12/2002 
 Decreto Ley 1069 de 26/05/2015 - 
- Decreto 2052 de 16/10/2014 
- Decreto 1365 de - 27/06/2013 
- Decreto 1716 de 14/05/2009 
- Decreto Ley 4085 de 01/01/2011 
- Decreto Ley 254 de 21/02/2000
 Directiva Presidencial 4 de 11/11/2015
-Circular Externa No 5 de 27/06/2020</t>
  </si>
  <si>
    <t>Lineamientos del DAFP
Ley 1753 de 2015 art 133; 
Decreto 1499 de 11 de septiembre de 2017 - 
Ley 489 de 1998. 
Ley  87 de 1993
Articulos artículos  2.2.23.3  y 2.2.21.2.5 del Decreto 1083 de 2015
Decreto 648
Manual operativo MIPG</t>
  </si>
  <si>
    <t xml:space="preserve">Seguimiento y cierre  actividades PMI-CGR
Medición de la efectividad Planes de Mejoramiento CGR 
</t>
  </si>
  <si>
    <t>Decreto 648 y Circular CGR
Guia de Auditoria DAFP v 4
Guía de Medición de Efectividad</t>
  </si>
  <si>
    <t>Seguimiento a la estrategia de Gobierno Digital.</t>
  </si>
  <si>
    <t>De acuerdo con el nuevo procedimiento, roles y responsabilidades. En PMII se deben cerrar las acciones y validar su efectividad seis meses despues del cierre. 
PMI: Se debe garantizar que los procesos remitan a la OAP las acciones derivadas de las observaciones de esta oficina, trimesteralmente se debe solicitar a la OAP el instrumento plan de mejoramiento, filtrar por fuente auditoria independiente, y realizar el seguimiento en un periodo de 15 días calendario trimestre cumplido y remitir a la oap el seguimiento para la consolidación en el PMI global. Adicional tener información con el fin de ser llevada al comite de control interno. 
Para el cierre de vigencia, el seguimiento del mes de diciembre debe ser con corte a 15 de diciembre.</t>
  </si>
  <si>
    <t>Decreto 648
Guia de Auditoria DAFP v 4
Procedimiento interno</t>
  </si>
  <si>
    <t xml:space="preserve">La Entidad debe de garantizar, además de la medición de los indicadores, auditorías internas o externas, en intervalos de tiempo planificados y que deben de proporcionar información acerca del cumplimiento del Plan Estratégico de Seguridad Vial.  Se deberá realizar este informe desde tercera linea, y como linea base.
</t>
  </si>
  <si>
    <t>Resolución 1565 de 2014 ar. 7.5
 Plan Estrategico de Seguridad Vial de la Entidad</t>
  </si>
  <si>
    <t xml:space="preserve">
Informe de seguimiento Plan de Mejoramiento Contraloría.
Diligenciamiento formato F.14.1  Planes de Mejoramiento Entidades.</t>
  </si>
  <si>
    <t>Comprendida entre el 15 día hábil y el 20 día hábil del mes de enero, y el 15 día hábil y 20 día hábil del mes de julio.(art.5 r.ó.7350 de 2013) 
Productos: 
* Certificado reporte semestral SIRECI.
*Oficio remisorio (F 14.3).
Informe corte diciembre 31  2024 y junio 30 de 2025.</t>
  </si>
  <si>
    <t>R. Órganica 7350  de 2013 art 3, art 9, art 14 a 17 num 4, Directiva presidencial 3 de 2012
Circular 015 de 2020- CGR.</t>
  </si>
  <si>
    <t>(Ley 87 de 1993)</t>
  </si>
  <si>
    <t>Ley 87 de 1993
Ley 1952 de 2019</t>
  </si>
  <si>
    <t>Solicitud de la SGEN</t>
  </si>
  <si>
    <t xml:space="preserve">Evaluación  de seguimiento del Proceso Disciplinario (Ley 87 de 1993).  Vigencias 2023 y  2024 
</t>
  </si>
  <si>
    <t>Seguimiento ejecución de los contratos -  Recursos físicos.  Y seguimiento Proceso Acuerdos Marco de Precios- Grupo contratos</t>
  </si>
  <si>
    <t>Normatividad aplicable</t>
  </si>
  <si>
    <t xml:space="preserve">Seguimiento boletín de Deudores Morosos (Artículo 9 de la Ley 901 de 2004 por el cual se Modifíca y adiciona el artículo 8° de la Ley 716 de 2001). </t>
  </si>
  <si>
    <t xml:space="preserve">Artículo 9 de la Ley 901 de 2004 por el cual se Modifíca y adiciona el artículo 8° de la Ley 716 de 2001). </t>
  </si>
  <si>
    <t>Las fechas de corte son 31 de mayo y 30 de noviembre de cada año. El informe lo deberán trasmitir a la Contaduría General de la Nación dentro de los diez (10) primeros días calendario de los meses de junio y diciembre</t>
  </si>
  <si>
    <t xml:space="preserve">Desde 2020, los jefes de Control Interno, auditor interno  o a quienes hagan sus veces en las entidades a las que les aplica la Ley 87 de 1993, deberán elaborar dichos Informes en cada semestre de la vigencia, así: el primer informe tendrá como fecha de corte el 1 de enero a 30 de junio; el segundo, con corte 1 de julio a 31 de diciembre.
 Nota:  Dejar repositorio en intranet oci de evidencias.
</t>
  </si>
  <si>
    <t>Ley 1474 de 2011
Circular Externa 100-006 de 2019
Decreto 2106 de 2019 Art. 156
Decreto 1083 de 2015</t>
  </si>
  <si>
    <t>El jefe de control interno es el responsable de hacer seguimiento a la elaboración y evaluación de la estrategia anticorrupción. Este seguimiento se realizará tres (3) veces al año, esto es con corte a 30 de abril, 31 de agosto y 31 de diciembre y se publicará en la página web de la entidad</t>
  </si>
  <si>
    <t xml:space="preserve">
Se realizará un informe de seguimiento en la vigencia.
</t>
  </si>
  <si>
    <t>Atención cumplimiento normativo</t>
  </si>
  <si>
    <t xml:space="preserve">Directiva Presidencial 1 de 1999, 
Directiva Presidencial 2 de 2002, 
Circular No. 1000 de junio de 2004 
Circular 4 de 2006 del Consejo Asesor del Gobierno Nacional, 
Circular 12 de 2007 modificada por la Circular 17 de 2011 Dirección Nacional de Derechos de Autor. 
 y  Circular No. 07 de diciembre 28 de 2014.
Ley 909 de 2004, 
</t>
  </si>
  <si>
    <t xml:space="preserve">La información será recibida por la unidad administrativa especial dirección nacional de derecho de autor a más tardar el tercer viernes del mes de marzo de cada año, en medio magnético, suscrita por el jefe de control interno y remitida por el representante legal de la entidad. (Circular 12 de 2007). 
En la página http://www.derechodeautor.gov.co, se publica los links donde se puede remitir el informe de derechos de autor y la fecha en que debe presentarse.
</t>
  </si>
  <si>
    <t xml:space="preserve">
Los jefes de control interno de cada entidad verificarán el cumplimiento de esta obligación a través de los procedimientos internos que establezcan, y que puede ser por muestreo  selectivo, ordenando los ajustes pertinentes, y enviarán semestralmente a la ANDJD certificación sobre el resultado de la verificación.
</t>
  </si>
  <si>
    <t xml:space="preserve">
 Artículo 5, Decreto 371 de 2010. Literal i, artículo 12, Ley 87 de 1993. 
Manual Unico de Rendición de Cuentas
</t>
  </si>
  <si>
    <t>Seguimiento a la implementación del Modelo Integrado de Planeación y Gestión (MIPG) - En este informe se realizará igualmente, el  seguimiento y evaluación al cumplimiento del Plan Estratégico de Talento Humano (PETH).</t>
  </si>
  <si>
    <t>Decreto 1499 de 2017
Decreto 648 de 2017
Decreto 1083 de 2015
Manual Operativo MIPG
Plan Estrategico Sectorial
Y demás normatividad aplicable</t>
  </si>
  <si>
    <t>Mantener el archivo y TRD de la dependencia actualizado y de acuerdo a lineamientos oci.
 Gestionar todos los requerimientos para la Oficina de Comunicaciones realice las (publicaciones pagina web)</t>
  </si>
  <si>
    <t>Actividades propias de la OCI. El apoyo administrativo que se contrate deberá realizar la organización del archivo de la OCI de acuerdo con los lineamientos establecidos por el Jefe de la Oficina.</t>
  </si>
  <si>
    <t>Reportar requerimientos de acuerdo a las fechas del aplicativo Suite Vision Empresarial</t>
  </si>
  <si>
    <t>Realizar comités técnicos del proceso GES
Autoevaluación del proceso -reunión de Oficina (todo el equipo</t>
  </si>
  <si>
    <t>Decreto 648
Guia de Auditoria DAFP v 4
Procedimiento interno
Guia Medición de Efectividad</t>
  </si>
  <si>
    <t>R. Organica 7350 de 2013 art 9 y 17 numeral 4; Directiva Presidencial 3 de 2012 (Esta circular venia dirigida tambien para los Superintendentes).</t>
  </si>
  <si>
    <t>Informe de seguimiento ejecución presupuestal  artículo 12 de la Ley 87 de 1993,  Decreto 648 de 2017</t>
  </si>
  <si>
    <t>Este informe es trismestral</t>
  </si>
  <si>
    <t>norma NTC 5854- Accecibilidad web</t>
  </si>
  <si>
    <t>auditorias de calidad 2025 - OAP</t>
  </si>
  <si>
    <t>Nomatividad aplicable</t>
  </si>
  <si>
    <r>
      <t xml:space="preserve">Auditoria priorizada plan 
</t>
    </r>
    <r>
      <rPr>
        <b/>
        <sz val="10"/>
        <color theme="1"/>
        <rFont val="Arial"/>
        <family val="2"/>
      </rPr>
      <t/>
    </r>
  </si>
  <si>
    <t>Grupo de Recursos Fisicos y adquisiciones (Inventarios)</t>
  </si>
  <si>
    <t>Reportar los Indicadores de Gestión del proceso de GES</t>
  </si>
  <si>
    <t>Seguimiento Riesgos de Gestion y Evaluación al diseño y  a la efectividad de los Controles Riesgos de Gestión</t>
  </si>
  <si>
    <t xml:space="preserve">El documento prinipal para la elaboración de este informe es la Guía de Administración del Riesgo del DAFP.
(Se deberá atender en el seguimiento a la evaluación de la gestión del riesgo y control –
La información sobre eventos de materialización en los procesos /o proyectos evaluados para establecer su efectividad.- 
Y emitir pronunciamientos sobre el diseño de los controles en la evaluación de la gestión del riesgo y control.- Recomendación de Furag).
</t>
  </si>
  <si>
    <t>Seguimiento priorizado 
Se debera dar alcance a a estrategia establecida para la apropiación del código de integridad o el documento que haga sus veces en la entidad. Y a la implementación de la política de integridad de la entidad. (Recomendaciones Furag)</t>
  </si>
  <si>
    <t>Seguimiento a las Políticas Contables en cumplimiento de la Resolución interna  No.20183200063387. Vigencia  primer semestre de 2024 .</t>
  </si>
  <si>
    <t>Generar alertas o recomendaciones con alcance preventivo en relación con incumplimientos o fallas en los procedimientos que afectan la gestión financiera (presupuestal, contable, de tesorería e informes financieros).- (Recomendación furag)</t>
  </si>
  <si>
    <t>Se debe realizar 4 informes en los cuales se analice de manera culitativa y cuantitativa el estado de cumplimiento del PMI, asi como auditorias pendientes de plan de mejoramiento y dificultades presentadas, entre otros que considere, con el fin de poder tomar decisiones frente a los aspectos identificados. Este informe va dirigido al Desácho de la Superintendente con copia a las dependencias.
Y realizar el seguimiento a la fase de formulación y formalización de planes de mejoramiento producto de las auditorias independientes, verificando que todas la auditorias que ejecutadas por la oficina de control interno cuenten con plan de mejoramiento.
Cuantificar el total de acciones de mejora a las que se les hizo seguimiento por parte de las oficinas de control interno con respecto a los planes de mejoramiento vigentes con corte a 31 de diciembre de la vigencia evaluada. (Recomendacion Furag).</t>
  </si>
  <si>
    <t>Apoyar las labores de secretaría técnica del comité institucional de coordinación de Control Interno el cual se debe realizar minimo 2 veces en el año..
Cumplir con el cronograma de trabajo previsto o con las acciones derivadas de las sesiones del comité institucional de coordinación de control interno.- (Recomendación Furag).</t>
  </si>
  <si>
    <t>Decreto 106 de 2015, articulo 18 paragrafo 2. - Parágrafo 2°. La Oficina de Control Interno de la entidad inspeccionada deberá realizar seguimiento y reportar trimestralmente al Archivo General de la Nación los avances del cumplimiento del PMA.
Decreto 1080 de 2015 y demás normatividad aplicable.</t>
  </si>
  <si>
    <t>Informes de seguimiento plan de mejoramiento Archivo General de la Nación ( Trimestrales de conformidad con Decreto 106 de 2015, articulo 18 paragrafo 2. y  Decreto 1080 de 2015</t>
  </si>
  <si>
    <t xml:space="preserve">Seguimiento plan de mejoramiento Archivo General de la Nación ( Trimestrales de conformidad con el Decreto 106 de 2015, articulo 18 paragrafo 2. y 1080 de 2015)
</t>
  </si>
  <si>
    <r>
      <t xml:space="preserve">El PMI se deben cerrar las acciones y validar su efectividad seis meses despues del cierre. 
. Asi mismo hacer seguimiento trimetral de acuerdo con el procedimiento vigente.  
</t>
    </r>
    <r>
      <rPr>
        <b/>
        <sz val="10"/>
        <rFont val="Arial"/>
        <family val="2"/>
      </rPr>
      <t>Nota aclaratoria</t>
    </r>
    <r>
      <rPr>
        <sz val="10"/>
        <rFont val="Arial"/>
        <family val="2"/>
      </rPr>
      <t>:  En enero y en julio saldria un solo informe de Seguimiento y Medicion de efectividad y dilgenciar el formato F-14 de la CGR.</t>
    </r>
  </si>
  <si>
    <t>Evaluación a la efectividad de los Controles Riesgos Corrupción.</t>
  </si>
  <si>
    <t>Rendición de cuenta Anual Consolidado</t>
  </si>
  <si>
    <t>Rendicion del informe Anual Consolidado</t>
  </si>
  <si>
    <t>hasta el 10 de marzo de cada año. Resolución reglamentaria organica 0066 02-ABR-24 Contraloria General de la Republica (SIRECI)</t>
  </si>
  <si>
    <t>Resolución reglamentaria organica 0066 02-ABR-24 Contraloria General de la Republica (SIRECI)</t>
  </si>
  <si>
    <t>Hata el 30 de julio de cada año. Hasta el 30 de enero de cada año . 5 dias posteriores al cargue de la suscrpción del plan de mejoramiento de cada año</t>
  </si>
  <si>
    <t xml:space="preserve">Hata el 20 de de julio de cada año. Hata el 20 de febrero de cada año </t>
  </si>
  <si>
    <t>Información de las acciones de Repetición de las Entidades Públicas</t>
  </si>
  <si>
    <t xml:space="preserve">Información Registro Nacional de Obras Civiles Inconclusas </t>
  </si>
  <si>
    <t>Informe nacional focalizado</t>
  </si>
  <si>
    <t>Informe de evaluacion contable control interno</t>
  </si>
  <si>
    <t>Informe presupuestal</t>
  </si>
  <si>
    <t>Informe anuel consolidado</t>
  </si>
  <si>
    <t xml:space="preserve">Hata el 15 de cada mes </t>
  </si>
  <si>
    <t>Información de los procesos penales por delitod contra la administración publica o que afecten los intereses patriminiales del estado</t>
  </si>
  <si>
    <t>Hasta el 15 de julio de cada año. Hasta el 15 de nero de cada año</t>
  </si>
  <si>
    <t>Anual</t>
  </si>
  <si>
    <t>Informe Nacional Focalizado Diferencial INFOED</t>
  </si>
  <si>
    <t>El informe de evaluación de gestión por dependencia deberá tener en cuenta la resolución que la regula. Seguir la metodologia el procedimiento de seguimiento de la OCI.</t>
  </si>
  <si>
    <r>
      <t xml:space="preserve">Dentro de los quince días hábiles, contados a partir del recibo del informe  final de auditoria de la C.G.R. (Art.5 Res.7350 de 2013)/ estar muy atento a la fecha que establezca  el informe final de auditoría. Se debe solicitar autorización a la CGR para que habilite la suscripción del PMI en el aplicativo.
</t>
    </r>
    <r>
      <rPr>
        <b/>
        <sz val="10"/>
        <rFont val="Arial"/>
        <family val="2"/>
      </rPr>
      <t>Nota aclaratoria</t>
    </r>
    <r>
      <rPr>
        <sz val="10"/>
        <rFont val="Arial"/>
        <family val="2"/>
      </rPr>
      <t>:  Para el cumplimiento de esta actividad dependen de la fehca en que se entregue el informe.</t>
    </r>
  </si>
  <si>
    <t>Los documentos para la elaboración de este informe es la Guía de Administración del Riesgo del DAFP. Y 
Guía para la administración del riesgo y el diseño de controles en entidades públicas, Riesgos de Gestión, Corrupción y Seguridad Digital. Versión 4, octubre 2018, emitida por la Secretaria de Transparencia - Presidencia de la República; Ministerio de las Tecnologías de la Información y las Comunicaciones y el Departamento Administrativo de la Función Pública.
Se debe:   Generar alertas o recomendaciones con alcance preventivo en relación con el incumplimientos o retrasos frente a las acciones implementadas para la prevención del fraude, la corrupción, en lavado de activos y financiación del terrorismo.- (Recomendaciones Furag).</t>
  </si>
  <si>
    <t>Informe anual consolidado</t>
  </si>
  <si>
    <r>
      <t xml:space="preserve">Se deben realizar 2 informes en los cuales se analice de manera culitativa y cuantitativa el estado de cumplimiento del PMI-CGR, asi como auditorias pendientes de suscripción plan de mejoramiento y dificultades presentadas, entre otros aspectos que considere, con el fin de poder tomar decisiones frente a los aspectos identificados. </t>
    </r>
    <r>
      <rPr>
        <b/>
        <sz val="10"/>
        <rFont val="Arial"/>
        <family val="2"/>
      </rPr>
      <t>Este informe va dirigido al Desácho de la Superintendente con copia a las dependencias.</t>
    </r>
  </si>
  <si>
    <r>
      <t xml:space="preserve">Solicitud OAP -  Auditorias de calidad 2025 así: 
Interna en Octubre 2025
Externa en Diciembre 2025
</t>
    </r>
    <r>
      <rPr>
        <b/>
        <sz val="10"/>
        <rFont val="Arial"/>
        <family val="2"/>
      </rPr>
      <t>Nota aclaractoria:</t>
    </r>
    <r>
      <rPr>
        <sz val="10"/>
        <rFont val="Arial"/>
        <family val="2"/>
      </rPr>
      <t xml:space="preserve">  Estos meses están sujetos a ajustes y por tanto el cambio de estos meses.
</t>
    </r>
  </si>
  <si>
    <r>
      <t xml:space="preserve">NOTAS:  
</t>
    </r>
    <r>
      <rPr>
        <sz val="10"/>
        <rFont val="Arial"/>
        <family val="2"/>
      </rPr>
      <t>1. El cumplimiento de este plan esta supeditado a la asignación de los recursos necesarios para ejecutarlo, así como a la disposición de las áreas para atender los procesos de auditoría en las fechas programadas.
2. Los cambios en las fechas de ejecución de las actividades formuladas en este plan podrán serán realizados directamente por el jefe de la Oficina de Control Interno, se comunicarán a la dependencia que atienda el tema y quedarán documentados en los registros de autocontrol del proceso control y mejora, se comunicarán posteriormente al CICCI.
3. Las modificaciones en cuanto a cambios de actividades o inclusión de nuevas se presentarán en CICCI para su aprobación
4, Las auditorias realizadas por la OAP,  se incluyen en el presente plan con la finalidad de tener en cuenta su programación y asi no recargar los procesos con el ejercicio de evaluación,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</si>
</sst>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43" formatCode="_-* #,##0.00_-;\-* #,##0.00_-;_-* &quot;-&quot;??_-;_-@_-"/>
    <numFmt numFmtId="164" formatCode="0.000"/>
    <numFmt numFmtId="165" formatCode="dd/mmm"/>
  </numFmts>
  <fonts count="50" x14ac:knownFonts="1">
    <font>
      <sz val="11"/>
      <color theme="1"/>
      <name val="Calibri"/>
      <family val="2"/>
      <scheme val="minor"/>
    </font>
    <font>
      <sz val="11"/>
      <color theme="1"/>
      <name val="Calibri"/>
      <family val="2"/>
      <scheme val="minor"/>
    </font>
    <font>
      <b/>
      <sz val="10"/>
      <name val="Arial"/>
      <family val="2"/>
    </font>
    <font>
      <sz val="10"/>
      <name val="Arial"/>
      <family val="2"/>
    </font>
    <font>
      <sz val="7"/>
      <name val="Arial"/>
      <family val="2"/>
    </font>
    <font>
      <b/>
      <sz val="11"/>
      <name val="Arial"/>
      <family val="2"/>
    </font>
    <font>
      <b/>
      <sz val="14"/>
      <color theme="1"/>
      <name val="Arial"/>
      <family val="2"/>
    </font>
    <font>
      <b/>
      <sz val="10"/>
      <color theme="1"/>
      <name val="Arial"/>
      <family val="2"/>
    </font>
    <font>
      <sz val="10"/>
      <color theme="1"/>
      <name val="Arial"/>
      <family val="2"/>
    </font>
    <font>
      <b/>
      <sz val="12"/>
      <color theme="1"/>
      <name val="Arial"/>
      <family val="2"/>
    </font>
    <font>
      <b/>
      <sz val="10"/>
      <color theme="0"/>
      <name val="Arial"/>
      <family val="2"/>
    </font>
    <font>
      <sz val="9"/>
      <name val="Arial"/>
      <family val="2"/>
    </font>
    <font>
      <b/>
      <sz val="11"/>
      <color theme="1"/>
      <name val="Calibri"/>
      <family val="2"/>
      <scheme val="minor"/>
    </font>
    <font>
      <b/>
      <sz val="9"/>
      <color theme="0"/>
      <name val="Arial"/>
      <family val="2"/>
    </font>
    <font>
      <b/>
      <sz val="12"/>
      <color theme="0"/>
      <name val="Arial"/>
      <family val="2"/>
    </font>
    <font>
      <b/>
      <sz val="11"/>
      <color theme="0"/>
      <name val="Calibri"/>
      <family val="2"/>
      <scheme val="minor"/>
    </font>
    <font>
      <b/>
      <sz val="12"/>
      <name val="Arial"/>
      <family val="2"/>
    </font>
    <font>
      <b/>
      <sz val="10"/>
      <color rgb="FF000000"/>
      <name val="Arial"/>
      <family val="2"/>
    </font>
    <font>
      <b/>
      <sz val="10"/>
      <color theme="1"/>
      <name val="Calibri"/>
      <family val="2"/>
      <scheme val="minor"/>
    </font>
    <font>
      <b/>
      <sz val="12"/>
      <name val="Calibri"/>
      <family val="2"/>
      <scheme val="minor"/>
    </font>
    <font>
      <sz val="11"/>
      <name val="Calibri"/>
      <family val="2"/>
      <scheme val="minor"/>
    </font>
    <font>
      <b/>
      <sz val="12"/>
      <color theme="1"/>
      <name val="Calibri"/>
      <family val="2"/>
      <scheme val="minor"/>
    </font>
    <font>
      <b/>
      <sz val="14"/>
      <color theme="1"/>
      <name val="Calibri"/>
      <family val="2"/>
      <scheme val="minor"/>
    </font>
    <font>
      <sz val="10"/>
      <color theme="1"/>
      <name val="Calibri"/>
      <family val="2"/>
      <scheme val="minor"/>
    </font>
    <font>
      <b/>
      <sz val="9"/>
      <name val="Calibri"/>
      <family val="2"/>
      <scheme val="minor"/>
    </font>
    <font>
      <b/>
      <sz val="9"/>
      <color theme="1"/>
      <name val="Calibri"/>
      <family val="2"/>
      <scheme val="minor"/>
    </font>
    <font>
      <b/>
      <sz val="10"/>
      <name val="Calibri"/>
      <family val="2"/>
      <scheme val="minor"/>
    </font>
    <font>
      <b/>
      <sz val="10"/>
      <color rgb="FF000000"/>
      <name val="Calibri"/>
      <family val="2"/>
      <scheme val="minor"/>
    </font>
    <font>
      <u/>
      <sz val="11"/>
      <color theme="10"/>
      <name val="Calibri"/>
      <family val="2"/>
      <scheme val="minor"/>
    </font>
    <font>
      <b/>
      <sz val="10"/>
      <color indexed="8"/>
      <name val="Arial Narrow"/>
      <family val="2"/>
    </font>
    <font>
      <sz val="10"/>
      <name val="Tahoma"/>
      <family val="2"/>
    </font>
    <font>
      <sz val="10"/>
      <color rgb="FFFF0000"/>
      <name val="Tahoma"/>
      <family val="2"/>
    </font>
    <font>
      <sz val="10"/>
      <name val="Tahoma"/>
      <family val="2"/>
    </font>
    <font>
      <b/>
      <sz val="10"/>
      <name val="Tahoma"/>
      <family val="2"/>
    </font>
    <font>
      <b/>
      <sz val="10"/>
      <color theme="0"/>
      <name val="Tahoma"/>
      <family val="2"/>
    </font>
    <font>
      <sz val="10"/>
      <color theme="0"/>
      <name val="Tahoma"/>
      <family val="2"/>
    </font>
    <font>
      <b/>
      <sz val="10"/>
      <color rgb="FFFF0000"/>
      <name val="Tahoma"/>
      <family val="2"/>
    </font>
    <font>
      <u/>
      <sz val="10"/>
      <color theme="10"/>
      <name val="Tahoma"/>
      <family val="2"/>
    </font>
    <font>
      <u/>
      <sz val="10"/>
      <name val="Tahoma"/>
      <family val="2"/>
    </font>
    <font>
      <sz val="10"/>
      <color theme="1"/>
      <name val="Tahoma"/>
      <family val="2"/>
    </font>
    <font>
      <b/>
      <sz val="10"/>
      <color indexed="8"/>
      <name val="Arial"/>
      <family val="2"/>
    </font>
    <font>
      <sz val="8"/>
      <color theme="1"/>
      <name val="Arial"/>
      <family val="2"/>
    </font>
    <font>
      <b/>
      <sz val="9"/>
      <color indexed="81"/>
      <name val="Tahoma"/>
      <family val="2"/>
    </font>
    <font>
      <b/>
      <sz val="8"/>
      <name val="Arial"/>
      <family val="2"/>
    </font>
    <font>
      <sz val="8"/>
      <name val="Arial"/>
      <family val="2"/>
    </font>
    <font>
      <sz val="10"/>
      <color rgb="FF000000"/>
      <name val="Arial"/>
      <family val="2"/>
    </font>
    <font>
      <sz val="72"/>
      <color theme="1"/>
      <name val="Arial"/>
      <family val="2"/>
    </font>
    <font>
      <b/>
      <sz val="18"/>
      <name val="Arial"/>
      <family val="2"/>
    </font>
    <font>
      <b/>
      <sz val="16"/>
      <name val="Arial"/>
      <family val="2"/>
    </font>
    <font>
      <b/>
      <i/>
      <u/>
      <sz val="10"/>
      <name val="Arial"/>
      <family val="2"/>
    </font>
  </fonts>
  <fills count="42">
    <fill>
      <patternFill patternType="none"/>
    </fill>
    <fill>
      <patternFill patternType="gray125"/>
    </fill>
    <fill>
      <patternFill patternType="solid">
        <fgColor theme="0"/>
        <bgColor indexed="64"/>
      </patternFill>
    </fill>
    <fill>
      <patternFill patternType="solid">
        <fgColor theme="4" tint="0.79998168889431442"/>
        <bgColor theme="6" tint="-0.24994659260841701"/>
      </patternFill>
    </fill>
    <fill>
      <patternFill patternType="solid">
        <fgColor theme="4" tint="-0.499984740745262"/>
        <bgColor theme="6" tint="-0.24994659260841701"/>
      </patternFill>
    </fill>
    <fill>
      <patternFill patternType="solid">
        <fgColor theme="0" tint="-4.9989318521683403E-2"/>
        <bgColor theme="6" tint="-0.24994659260841701"/>
      </patternFill>
    </fill>
    <fill>
      <patternFill patternType="solid">
        <fgColor theme="4" tint="0.79998168889431442"/>
        <bgColor theme="4" tint="0.79998168889431442"/>
      </patternFill>
    </fill>
    <fill>
      <patternFill patternType="solid">
        <fgColor theme="4" tint="-0.49998474074526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0.14999847407452621"/>
        <bgColor indexed="64"/>
      </patternFill>
    </fill>
    <fill>
      <patternFill patternType="solid">
        <fgColor rgb="FFCCFFFF"/>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9"/>
        <bgColor theme="6" tint="-0.24994659260841701"/>
      </patternFill>
    </fill>
    <fill>
      <patternFill patternType="solid">
        <fgColor theme="4" tint="0.59999389629810485"/>
        <bgColor indexed="64"/>
      </patternFill>
    </fill>
    <fill>
      <patternFill patternType="solid">
        <fgColor theme="3"/>
        <bgColor indexed="64"/>
      </patternFill>
    </fill>
    <fill>
      <patternFill patternType="solid">
        <fgColor rgb="FFFFFFCC"/>
        <bgColor indexed="64"/>
      </patternFill>
    </fill>
    <fill>
      <patternFill patternType="solid">
        <fgColor rgb="FF66FFFF"/>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bgColor indexed="22"/>
      </patternFill>
    </fill>
    <fill>
      <patternFill patternType="solid">
        <fgColor theme="0" tint="-0.249977111117893"/>
        <bgColor indexed="22"/>
      </patternFill>
    </fill>
    <fill>
      <patternFill patternType="solid">
        <fgColor indexed="9"/>
        <bgColor indexed="26"/>
      </patternFill>
    </fill>
    <fill>
      <patternFill patternType="solid">
        <fgColor rgb="FFFFFFFF"/>
        <bgColor rgb="FFFFFFCC"/>
      </patternFill>
    </fill>
    <fill>
      <patternFill patternType="solid">
        <fgColor theme="0"/>
        <bgColor indexed="26"/>
      </patternFill>
    </fill>
    <fill>
      <patternFill patternType="solid">
        <fgColor theme="0"/>
        <bgColor rgb="FFFFFFCC"/>
      </patternFill>
    </fill>
    <fill>
      <patternFill patternType="solid">
        <fgColor theme="9" tint="0.59999389629810485"/>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rgb="FF7030A0"/>
        <bgColor indexed="64"/>
      </patternFill>
    </fill>
    <fill>
      <patternFill patternType="solid">
        <fgColor theme="5" tint="-0.249977111117893"/>
        <bgColor indexed="64"/>
      </patternFill>
    </fill>
    <fill>
      <patternFill patternType="solid">
        <fgColor theme="9"/>
        <bgColor indexed="26"/>
      </patternFill>
    </fill>
    <fill>
      <patternFill patternType="solid">
        <fgColor theme="9" tint="0.39997558519241921"/>
        <bgColor indexed="26"/>
      </patternFill>
    </fill>
    <fill>
      <patternFill patternType="solid">
        <fgColor theme="7" tint="0.39997558519241921"/>
        <bgColor indexed="26"/>
      </patternFill>
    </fill>
    <fill>
      <patternFill patternType="solid">
        <fgColor theme="9"/>
        <bgColor indexed="22"/>
      </patternFill>
    </fill>
    <fill>
      <patternFill patternType="solid">
        <fgColor theme="5" tint="0.39997558519241921"/>
        <bgColor indexed="64"/>
      </patternFill>
    </fill>
    <fill>
      <patternFill patternType="solid">
        <fgColor theme="2" tint="-0.499984740745262"/>
        <bgColor indexed="64"/>
      </patternFill>
    </fill>
    <fill>
      <patternFill patternType="solid">
        <fgColor rgb="FF0070C0"/>
        <bgColor indexed="26"/>
      </patternFill>
    </fill>
    <fill>
      <patternFill patternType="solid">
        <fgColor rgb="FF0070C0"/>
        <bgColor indexed="64"/>
      </patternFill>
    </fill>
  </fills>
  <borders count="40">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dashed">
        <color indexed="64"/>
      </bottom>
      <diagonal/>
    </border>
    <border>
      <left style="thin">
        <color indexed="64"/>
      </left>
      <right style="double">
        <color indexed="64"/>
      </right>
      <top style="double">
        <color indexed="64"/>
      </top>
      <bottom/>
      <diagonal/>
    </border>
    <border>
      <left style="double">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bottom style="dashed">
        <color indexed="64"/>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right/>
      <top/>
      <bottom style="thin">
        <color theme="4" tint="0.39997558519241921"/>
      </bottom>
      <diagonal/>
    </border>
    <border>
      <left/>
      <right style="thin">
        <color indexed="64"/>
      </right>
      <top style="dotted">
        <color indexed="64"/>
      </top>
      <bottom style="dotted">
        <color indexed="64"/>
      </bottom>
      <diagonal/>
    </border>
    <border>
      <left style="double">
        <color indexed="64"/>
      </left>
      <right style="thin">
        <color indexed="64"/>
      </right>
      <top/>
      <bottom/>
      <diagonal/>
    </border>
    <border>
      <left/>
      <right style="thin">
        <color indexed="64"/>
      </right>
      <top/>
      <bottom/>
      <diagonal/>
    </border>
    <border>
      <left/>
      <right style="thin">
        <color indexed="64"/>
      </right>
      <top/>
      <bottom style="dotted">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bottom/>
      <diagonal/>
    </border>
    <border>
      <left style="thin">
        <color indexed="64"/>
      </left>
      <right style="thin">
        <color indexed="64"/>
      </right>
      <top style="dotted">
        <color indexed="64"/>
      </top>
      <bottom/>
      <diagonal/>
    </border>
    <border>
      <left style="thin">
        <color indexed="64"/>
      </left>
      <right/>
      <top style="double">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style="thin">
        <color indexed="64"/>
      </left>
      <right/>
      <top style="double">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s>
  <cellStyleXfs count="7">
    <xf numFmtId="0" fontId="0" fillId="0" borderId="0"/>
    <xf numFmtId="9" fontId="1" fillId="0" borderId="0" applyFont="0" applyFill="0" applyBorder="0" applyAlignment="0" applyProtection="0"/>
    <xf numFmtId="0" fontId="3" fillId="0" borderId="0"/>
    <xf numFmtId="43" fontId="1" fillId="0" borderId="0" applyFont="0" applyFill="0" applyBorder="0" applyAlignment="0" applyProtection="0"/>
    <xf numFmtId="0" fontId="28" fillId="0" borderId="0" applyNumberFormat="0" applyFill="0" applyBorder="0" applyAlignment="0" applyProtection="0"/>
    <xf numFmtId="9" fontId="3" fillId="0" borderId="0" applyFont="0" applyFill="0" applyBorder="0" applyAlignment="0" applyProtection="0"/>
    <xf numFmtId="41" fontId="1" fillId="0" borderId="0" applyFont="0" applyFill="0" applyBorder="0" applyAlignment="0" applyProtection="0"/>
  </cellStyleXfs>
  <cellXfs count="377">
    <xf numFmtId="0" fontId="0" fillId="0" borderId="0" xfId="0"/>
    <xf numFmtId="0" fontId="3" fillId="0" borderId="0" xfId="0" applyFont="1" applyAlignment="1">
      <alignment vertical="center" wrapText="1" shrinkToFit="1"/>
    </xf>
    <xf numFmtId="0" fontId="5" fillId="0" borderId="0" xfId="0" applyFont="1" applyAlignment="1">
      <alignment horizontal="center" vertical="center" wrapText="1" shrinkToFit="1"/>
    </xf>
    <xf numFmtId="0" fontId="3" fillId="0" borderId="0" xfId="0" applyFont="1" applyAlignment="1">
      <alignment vertical="center"/>
    </xf>
    <xf numFmtId="164" fontId="3" fillId="0" borderId="0" xfId="0" applyNumberFormat="1" applyFont="1" applyAlignment="1">
      <alignment vertical="center"/>
    </xf>
    <xf numFmtId="0" fontId="3" fillId="0" borderId="14" xfId="0" applyFont="1" applyBorder="1" applyAlignment="1">
      <alignment vertical="center"/>
    </xf>
    <xf numFmtId="164" fontId="3" fillId="0" borderId="14" xfId="0" applyNumberFormat="1" applyFont="1" applyBorder="1" applyAlignment="1">
      <alignment vertical="center"/>
    </xf>
    <xf numFmtId="0" fontId="3" fillId="0" borderId="15" xfId="0" applyFont="1" applyBorder="1" applyAlignment="1">
      <alignment vertical="center"/>
    </xf>
    <xf numFmtId="164" fontId="3" fillId="0" borderId="15" xfId="0" applyNumberFormat="1" applyFont="1" applyBorder="1" applyAlignment="1">
      <alignment vertical="center"/>
    </xf>
    <xf numFmtId="0" fontId="3" fillId="0" borderId="5" xfId="0" applyFont="1" applyBorder="1" applyAlignment="1">
      <alignment vertical="center"/>
    </xf>
    <xf numFmtId="164" fontId="3" fillId="0" borderId="5" xfId="0" applyNumberFormat="1" applyFont="1" applyBorder="1" applyAlignment="1">
      <alignment vertical="center"/>
    </xf>
    <xf numFmtId="0" fontId="2" fillId="0" borderId="0" xfId="0" applyFont="1" applyAlignment="1">
      <alignment horizontal="center" vertical="center"/>
    </xf>
    <xf numFmtId="0" fontId="3" fillId="0" borderId="0" xfId="0" applyFont="1" applyAlignment="1">
      <alignment horizontal="center" vertical="center" wrapText="1" shrinkToFit="1"/>
    </xf>
    <xf numFmtId="0" fontId="2" fillId="0" borderId="0" xfId="0" applyFont="1" applyAlignment="1">
      <alignment horizontal="center" vertical="center" wrapText="1" shrinkToFit="1"/>
    </xf>
    <xf numFmtId="0" fontId="6" fillId="2" borderId="16" xfId="0" applyFont="1" applyFill="1" applyBorder="1" applyAlignment="1">
      <alignment horizontal="left" vertical="center"/>
    </xf>
    <xf numFmtId="0" fontId="7" fillId="0" borderId="12" xfId="0" applyFont="1" applyBorder="1" applyAlignment="1">
      <alignment horizontal="left" vertical="center" wrapText="1"/>
    </xf>
    <xf numFmtId="0" fontId="2" fillId="0" borderId="12" xfId="0" applyFont="1" applyBorder="1" applyAlignment="1">
      <alignment horizontal="left" vertical="center" wrapText="1"/>
    </xf>
    <xf numFmtId="0" fontId="7" fillId="0" borderId="12" xfId="0" applyFont="1" applyBorder="1" applyAlignment="1">
      <alignment horizontal="left" vertical="center"/>
    </xf>
    <xf numFmtId="0" fontId="10" fillId="4" borderId="8" xfId="0" applyFont="1" applyFill="1" applyBorder="1" applyAlignment="1">
      <alignment horizontal="center" vertical="center" wrapText="1"/>
    </xf>
    <xf numFmtId="0" fontId="4" fillId="5" borderId="12" xfId="0" applyFont="1" applyFill="1" applyBorder="1" applyAlignment="1">
      <alignment horizontal="left" vertical="center" wrapText="1"/>
    </xf>
    <xf numFmtId="0" fontId="11" fillId="0" borderId="12" xfId="0" applyFont="1" applyBorder="1" applyAlignment="1">
      <alignment vertical="center" wrapText="1"/>
    </xf>
    <xf numFmtId="0" fontId="7" fillId="0" borderId="18" xfId="0" applyFont="1" applyBorder="1" applyAlignment="1">
      <alignment horizontal="left" vertical="center" wrapText="1"/>
    </xf>
    <xf numFmtId="0" fontId="7" fillId="3" borderId="17" xfId="0" applyFont="1" applyFill="1" applyBorder="1" applyAlignment="1">
      <alignment vertical="center" wrapText="1"/>
    </xf>
    <xf numFmtId="0" fontId="9" fillId="3" borderId="18" xfId="0" applyFont="1" applyFill="1" applyBorder="1" applyAlignment="1">
      <alignment vertical="center" wrapText="1"/>
    </xf>
    <xf numFmtId="9" fontId="9" fillId="3" borderId="18" xfId="0" applyNumberFormat="1" applyFont="1" applyFill="1" applyBorder="1" applyAlignment="1">
      <alignment horizontal="center" vertical="center"/>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7" fillId="0" borderId="8" xfId="0" applyFont="1" applyBorder="1" applyAlignment="1">
      <alignment horizontal="left" vertical="center" wrapText="1"/>
    </xf>
    <xf numFmtId="0" fontId="12" fillId="6" borderId="20" xfId="0" applyFont="1" applyFill="1" applyBorder="1"/>
    <xf numFmtId="0" fontId="0" fillId="0" borderId="0" xfId="0" applyAlignment="1">
      <alignment horizontal="left"/>
    </xf>
    <xf numFmtId="2" fontId="0" fillId="0" borderId="0" xfId="0" applyNumberFormat="1"/>
    <xf numFmtId="0" fontId="3" fillId="0" borderId="16" xfId="0" applyFont="1" applyBorder="1" applyAlignment="1" applyProtection="1">
      <alignment horizontal="center" vertical="center" wrapText="1"/>
      <protection locked="0"/>
    </xf>
    <xf numFmtId="0" fontId="8" fillId="0" borderId="16" xfId="0" applyFont="1" applyBorder="1" applyAlignment="1" applyProtection="1">
      <alignment horizontal="center" vertical="center" wrapText="1"/>
      <protection locked="0"/>
    </xf>
    <xf numFmtId="2" fontId="3" fillId="0" borderId="16" xfId="0" applyNumberFormat="1" applyFont="1" applyBorder="1" applyAlignment="1">
      <alignment horizontal="center" vertical="center" wrapText="1"/>
    </xf>
    <xf numFmtId="1" fontId="2" fillId="0" borderId="16" xfId="1" applyNumberFormat="1" applyFont="1" applyFill="1" applyBorder="1" applyAlignment="1">
      <alignment horizontal="center" vertical="center"/>
    </xf>
    <xf numFmtId="0" fontId="2" fillId="0" borderId="16" xfId="0" applyFont="1" applyBorder="1" applyAlignment="1">
      <alignment horizontal="left" vertical="center" wrapText="1"/>
    </xf>
    <xf numFmtId="2" fontId="3" fillId="2" borderId="16" xfId="0" applyNumberFormat="1" applyFont="1" applyFill="1" applyBorder="1" applyAlignment="1">
      <alignment horizontal="center" vertical="center" wrapText="1"/>
    </xf>
    <xf numFmtId="1" fontId="13" fillId="7" borderId="12" xfId="0" applyNumberFormat="1" applyFont="1" applyFill="1" applyBorder="1" applyAlignment="1">
      <alignment horizontal="center" vertical="center" wrapText="1"/>
    </xf>
    <xf numFmtId="0" fontId="13" fillId="7" borderId="0" xfId="0" applyFont="1" applyFill="1" applyAlignment="1">
      <alignment horizontal="center" vertical="center"/>
    </xf>
    <xf numFmtId="0" fontId="9" fillId="2" borderId="16" xfId="0" applyFont="1" applyFill="1" applyBorder="1" applyAlignment="1">
      <alignment vertical="center"/>
    </xf>
    <xf numFmtId="0" fontId="9" fillId="2" borderId="16" xfId="0" applyFont="1" applyFill="1" applyBorder="1" applyAlignment="1">
      <alignment horizontal="left" vertical="center"/>
    </xf>
    <xf numFmtId="0" fontId="7" fillId="0" borderId="21" xfId="0" applyFont="1" applyBorder="1" applyAlignment="1">
      <alignment horizontal="left" vertical="center" wrapText="1"/>
    </xf>
    <xf numFmtId="0" fontId="3" fillId="0" borderId="12" xfId="0" applyFont="1" applyBorder="1" applyAlignment="1" applyProtection="1">
      <alignment horizontal="center" vertical="center" wrapText="1"/>
      <protection locked="0"/>
    </xf>
    <xf numFmtId="2" fontId="3" fillId="0" borderId="12" xfId="0" applyNumberFormat="1" applyFont="1" applyBorder="1" applyAlignment="1">
      <alignment horizontal="center" vertical="center" wrapText="1"/>
    </xf>
    <xf numFmtId="0" fontId="17" fillId="0" borderId="23" xfId="0" applyFont="1" applyBorder="1" applyAlignment="1">
      <alignment vertical="center" wrapText="1"/>
    </xf>
    <xf numFmtId="0" fontId="17" fillId="0" borderId="21" xfId="0" applyFont="1" applyBorder="1" applyAlignment="1">
      <alignment vertical="center" wrapText="1"/>
    </xf>
    <xf numFmtId="0" fontId="17" fillId="0" borderId="24" xfId="0" applyFont="1" applyBorder="1" applyAlignment="1">
      <alignment vertical="center" wrapText="1"/>
    </xf>
    <xf numFmtId="0" fontId="19" fillId="0" borderId="0" xfId="0" applyFont="1" applyProtection="1">
      <protection locked="0"/>
    </xf>
    <xf numFmtId="0" fontId="0" fillId="0" borderId="16" xfId="0" applyBorder="1"/>
    <xf numFmtId="0" fontId="0" fillId="0" borderId="16" xfId="0" applyBorder="1" applyAlignment="1">
      <alignment horizontal="left"/>
    </xf>
    <xf numFmtId="0" fontId="0" fillId="0" borderId="16" xfId="0" applyBorder="1" applyAlignment="1">
      <alignment horizontal="left" wrapText="1"/>
    </xf>
    <xf numFmtId="0" fontId="23" fillId="0" borderId="0" xfId="0" applyFont="1"/>
    <xf numFmtId="0" fontId="23" fillId="0" borderId="0" xfId="0" applyFont="1" applyAlignment="1">
      <alignment wrapText="1"/>
    </xf>
    <xf numFmtId="0" fontId="11" fillId="0" borderId="0" xfId="0" applyFont="1" applyAlignment="1">
      <alignment vertical="center" wrapText="1" shrinkToFit="1"/>
    </xf>
    <xf numFmtId="0" fontId="4" fillId="5" borderId="18" xfId="0" applyFont="1" applyFill="1" applyBorder="1" applyAlignment="1">
      <alignment horizontal="left" vertical="center" wrapText="1"/>
    </xf>
    <xf numFmtId="0" fontId="7" fillId="3" borderId="25" xfId="0" applyFont="1" applyFill="1" applyBorder="1" applyAlignment="1">
      <alignment vertical="center" wrapText="1"/>
    </xf>
    <xf numFmtId="0" fontId="9" fillId="3" borderId="25" xfId="0" applyFont="1" applyFill="1" applyBorder="1" applyAlignment="1">
      <alignment vertical="center" wrapText="1"/>
    </xf>
    <xf numFmtId="9" fontId="9" fillId="3" borderId="25" xfId="0" applyNumberFormat="1" applyFont="1" applyFill="1" applyBorder="1" applyAlignment="1">
      <alignment horizontal="center" vertical="center"/>
    </xf>
    <xf numFmtId="1" fontId="2" fillId="0" borderId="12" xfId="1" applyNumberFormat="1" applyFont="1" applyFill="1" applyBorder="1" applyAlignment="1">
      <alignment horizontal="center" vertical="center"/>
    </xf>
    <xf numFmtId="0" fontId="12" fillId="0" borderId="16" xfId="0" applyFont="1" applyBorder="1" applyAlignment="1">
      <alignment horizontal="center"/>
    </xf>
    <xf numFmtId="0" fontId="0" fillId="0" borderId="16" xfId="0" applyBorder="1" applyAlignment="1">
      <alignment horizontal="center"/>
    </xf>
    <xf numFmtId="0" fontId="23" fillId="0" borderId="16" xfId="0" applyFont="1" applyBorder="1" applyAlignment="1">
      <alignment horizontal="center"/>
    </xf>
    <xf numFmtId="0" fontId="23" fillId="0" borderId="16" xfId="0" applyFont="1" applyBorder="1" applyAlignment="1">
      <alignment horizontal="center" wrapText="1"/>
    </xf>
    <xf numFmtId="0" fontId="12" fillId="0" borderId="16" xfId="0" applyFont="1" applyBorder="1" applyAlignment="1">
      <alignment horizontal="left"/>
    </xf>
    <xf numFmtId="0" fontId="12" fillId="0" borderId="0" xfId="0" applyFont="1"/>
    <xf numFmtId="0" fontId="12" fillId="6" borderId="26" xfId="0" applyFont="1" applyFill="1" applyBorder="1" applyAlignment="1">
      <alignment horizontal="center" vertical="center"/>
    </xf>
    <xf numFmtId="0" fontId="12" fillId="6" borderId="26" xfId="0" applyFont="1" applyFill="1" applyBorder="1" applyAlignment="1">
      <alignment horizontal="center" vertical="center" wrapText="1"/>
    </xf>
    <xf numFmtId="0" fontId="0" fillId="12" borderId="26" xfId="0" applyFill="1" applyBorder="1" applyAlignment="1">
      <alignment horizontal="left" vertical="center"/>
    </xf>
    <xf numFmtId="3" fontId="20" fillId="0" borderId="26" xfId="0" applyNumberFormat="1" applyFont="1" applyBorder="1" applyAlignment="1">
      <alignment horizontal="right" vertical="center"/>
    </xf>
    <xf numFmtId="3" fontId="0" fillId="0" borderId="16" xfId="0" applyNumberFormat="1" applyBorder="1" applyAlignment="1">
      <alignment vertical="center"/>
    </xf>
    <xf numFmtId="0" fontId="0" fillId="12" borderId="16" xfId="0" applyFill="1" applyBorder="1" applyAlignment="1">
      <alignment horizontal="left" vertical="center"/>
    </xf>
    <xf numFmtId="3" fontId="20" fillId="0" borderId="16" xfId="0" applyNumberFormat="1" applyFont="1" applyBorder="1" applyAlignment="1">
      <alignment horizontal="right" vertical="center"/>
    </xf>
    <xf numFmtId="0" fontId="0" fillId="9" borderId="16" xfId="0" applyFill="1" applyBorder="1" applyAlignment="1">
      <alignment horizontal="left" vertical="center"/>
    </xf>
    <xf numFmtId="0" fontId="0" fillId="13" borderId="16" xfId="0" applyFill="1" applyBorder="1" applyAlignment="1">
      <alignment horizontal="left" vertical="center"/>
    </xf>
    <xf numFmtId="0" fontId="0" fillId="14" borderId="16" xfId="0" applyFill="1" applyBorder="1" applyAlignment="1">
      <alignment horizontal="left" vertical="center"/>
    </xf>
    <xf numFmtId="0" fontId="0" fillId="12" borderId="25" xfId="0" applyFill="1" applyBorder="1" applyAlignment="1">
      <alignment vertical="center"/>
    </xf>
    <xf numFmtId="3" fontId="0" fillId="0" borderId="25" xfId="0" applyNumberFormat="1" applyBorder="1" applyAlignment="1">
      <alignment vertical="center"/>
    </xf>
    <xf numFmtId="0" fontId="0" fillId="13" borderId="25" xfId="0" applyFill="1" applyBorder="1" applyAlignment="1">
      <alignment vertical="center"/>
    </xf>
    <xf numFmtId="0" fontId="0" fillId="0" borderId="25" xfId="0" applyBorder="1" applyAlignment="1">
      <alignment vertical="center"/>
    </xf>
    <xf numFmtId="0" fontId="0" fillId="14" borderId="25" xfId="0" applyFill="1" applyBorder="1" applyAlignment="1">
      <alignment horizontal="left" vertical="center"/>
    </xf>
    <xf numFmtId="0" fontId="0" fillId="0" borderId="25" xfId="0" applyBorder="1" applyAlignment="1">
      <alignment horizontal="right" vertical="center"/>
    </xf>
    <xf numFmtId="43" fontId="23" fillId="0" borderId="0" xfId="3" applyFont="1" applyAlignment="1">
      <alignment horizontal="center"/>
    </xf>
    <xf numFmtId="0" fontId="18" fillId="0" borderId="16" xfId="0" applyFont="1" applyBorder="1" applyAlignment="1">
      <alignment horizontal="left" vertical="center" wrapText="1"/>
    </xf>
    <xf numFmtId="0" fontId="23" fillId="0" borderId="0" xfId="0" applyFont="1" applyAlignment="1">
      <alignment vertical="top"/>
    </xf>
    <xf numFmtId="1" fontId="26" fillId="0" borderId="16" xfId="1" applyNumberFormat="1" applyFont="1" applyFill="1" applyBorder="1" applyAlignment="1">
      <alignment horizontal="center" vertical="center"/>
    </xf>
    <xf numFmtId="0" fontId="18" fillId="0" borderId="0" xfId="0" applyFont="1" applyAlignment="1">
      <alignment vertical="top"/>
    </xf>
    <xf numFmtId="0" fontId="15" fillId="4" borderId="7" xfId="0" applyFont="1" applyFill="1" applyBorder="1" applyAlignment="1">
      <alignment horizontal="center" vertical="center" wrapText="1"/>
    </xf>
    <xf numFmtId="0" fontId="15" fillId="15" borderId="7" xfId="0" applyFont="1" applyFill="1" applyBorder="1" applyAlignment="1">
      <alignment horizontal="center" vertical="center" wrapText="1"/>
    </xf>
    <xf numFmtId="2" fontId="23" fillId="0" borderId="16" xfId="0" applyNumberFormat="1" applyFont="1" applyBorder="1" applyAlignment="1">
      <alignment horizontal="center" vertical="center"/>
    </xf>
    <xf numFmtId="0" fontId="23" fillId="0" borderId="16" xfId="0" applyFont="1" applyBorder="1" applyAlignment="1">
      <alignment vertical="top"/>
    </xf>
    <xf numFmtId="0" fontId="27" fillId="0" borderId="16" xfId="0" applyFont="1" applyBorder="1" applyAlignment="1">
      <alignment vertical="center" wrapText="1"/>
    </xf>
    <xf numFmtId="9" fontId="23" fillId="0" borderId="0" xfId="1" applyFont="1" applyAlignment="1">
      <alignment vertical="top"/>
    </xf>
    <xf numFmtId="9" fontId="18" fillId="0" borderId="0" xfId="0" applyNumberFormat="1" applyFont="1" applyAlignment="1">
      <alignment vertical="top"/>
    </xf>
    <xf numFmtId="0" fontId="23" fillId="0" borderId="0" xfId="0" applyFont="1" applyAlignment="1">
      <alignment horizontal="right"/>
    </xf>
    <xf numFmtId="0" fontId="18" fillId="0" borderId="0" xfId="0" applyFont="1"/>
    <xf numFmtId="9" fontId="23" fillId="0" borderId="0" xfId="1" applyFont="1"/>
    <xf numFmtId="9" fontId="23" fillId="0" borderId="0" xfId="0" applyNumberFormat="1" applyFont="1"/>
    <xf numFmtId="9" fontId="18" fillId="0" borderId="0" xfId="0" applyNumberFormat="1" applyFont="1"/>
    <xf numFmtId="0" fontId="23" fillId="0" borderId="0" xfId="0" applyFont="1" applyAlignment="1">
      <alignment horizontal="left"/>
    </xf>
    <xf numFmtId="0" fontId="23" fillId="0" borderId="0" xfId="0" applyFont="1" applyAlignment="1">
      <alignment horizontal="left" vertical="top"/>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2" fillId="0" borderId="32" xfId="0" applyFont="1" applyBorder="1" applyAlignment="1">
      <alignment horizontal="left" vertical="center" wrapText="1"/>
    </xf>
    <xf numFmtId="0" fontId="7" fillId="0" borderId="32" xfId="0" applyFont="1" applyBorder="1" applyAlignment="1">
      <alignment horizontal="left" vertical="center"/>
    </xf>
    <xf numFmtId="0" fontId="7" fillId="0" borderId="33" xfId="0" applyFont="1" applyBorder="1" applyAlignment="1">
      <alignment horizontal="left"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11" fillId="11" borderId="16" xfId="0" applyFont="1" applyFill="1" applyBorder="1" applyAlignment="1">
      <alignment vertical="center" wrapText="1"/>
    </xf>
    <xf numFmtId="0" fontId="11" fillId="0" borderId="16" xfId="0" applyFont="1" applyBorder="1" applyAlignment="1">
      <alignment horizontal="left" vertical="center" wrapText="1"/>
    </xf>
    <xf numFmtId="0" fontId="11" fillId="11" borderId="16" xfId="0" applyFont="1" applyFill="1" applyBorder="1" applyAlignment="1">
      <alignment horizontal="left" vertical="center" wrapText="1"/>
    </xf>
    <xf numFmtId="0" fontId="11" fillId="0" borderId="16" xfId="0" applyFont="1" applyBorder="1" applyAlignment="1">
      <alignment vertical="center" wrapText="1"/>
    </xf>
    <xf numFmtId="0" fontId="21" fillId="0" borderId="34" xfId="0" applyFont="1" applyBorder="1" applyAlignment="1">
      <alignment horizontal="center" vertical="center" wrapText="1"/>
    </xf>
    <xf numFmtId="0" fontId="12" fillId="8" borderId="16" xfId="0" applyFont="1" applyFill="1" applyBorder="1" applyAlignment="1">
      <alignment horizontal="center" wrapText="1"/>
    </xf>
    <xf numFmtId="0" fontId="25" fillId="0" borderId="16" xfId="0" applyFont="1" applyBorder="1" applyAlignment="1">
      <alignment horizontal="left" vertical="center" wrapText="1"/>
    </xf>
    <xf numFmtId="0" fontId="24" fillId="0" borderId="16" xfId="0" applyFont="1" applyBorder="1" applyAlignment="1">
      <alignment horizontal="left" vertical="center" wrapText="1"/>
    </xf>
    <xf numFmtId="0" fontId="25" fillId="0" borderId="16" xfId="0" applyFont="1" applyBorder="1" applyAlignment="1">
      <alignment horizontal="left" vertical="center"/>
    </xf>
    <xf numFmtId="0" fontId="19" fillId="0" borderId="0" xfId="0" applyFont="1" applyAlignment="1" applyProtection="1">
      <alignment horizontal="center"/>
      <protection locked="0"/>
    </xf>
    <xf numFmtId="0" fontId="23" fillId="0" borderId="0" xfId="0" applyFont="1" applyAlignment="1">
      <alignment horizontal="center"/>
    </xf>
    <xf numFmtId="0" fontId="22" fillId="0" borderId="0" xfId="0" applyFont="1" applyAlignment="1">
      <alignment horizontal="center"/>
    </xf>
    <xf numFmtId="0" fontId="25" fillId="10" borderId="16" xfId="0" applyFont="1" applyFill="1" applyBorder="1" applyAlignment="1">
      <alignment horizontal="center" vertical="center" wrapText="1"/>
    </xf>
    <xf numFmtId="0" fontId="7" fillId="0" borderId="16" xfId="0" applyFont="1" applyBorder="1" applyAlignment="1">
      <alignment horizontal="left" vertical="center" wrapText="1"/>
    </xf>
    <xf numFmtId="1" fontId="2" fillId="13" borderId="16" xfId="1" applyNumberFormat="1" applyFont="1" applyFill="1" applyBorder="1" applyAlignment="1">
      <alignment horizontal="center" vertical="center"/>
    </xf>
    <xf numFmtId="1" fontId="2" fillId="13" borderId="12" xfId="1" applyNumberFormat="1" applyFont="1" applyFill="1" applyBorder="1" applyAlignment="1">
      <alignment horizontal="center" vertical="center"/>
    </xf>
    <xf numFmtId="0" fontId="32" fillId="2" borderId="0" xfId="0" applyFont="1" applyFill="1" applyAlignment="1">
      <alignment horizontal="center" vertical="center" wrapText="1"/>
    </xf>
    <xf numFmtId="0" fontId="32" fillId="2" borderId="0" xfId="0" applyFont="1" applyFill="1"/>
    <xf numFmtId="0" fontId="35" fillId="2" borderId="0" xfId="0" applyFont="1" applyFill="1" applyAlignment="1">
      <alignment horizontal="center" vertical="center" wrapText="1"/>
    </xf>
    <xf numFmtId="0" fontId="35" fillId="2" borderId="0" xfId="0" applyFont="1" applyFill="1"/>
    <xf numFmtId="0" fontId="35" fillId="2" borderId="0" xfId="0" applyFont="1" applyFill="1" applyAlignment="1">
      <alignment horizontal="center" vertical="center"/>
    </xf>
    <xf numFmtId="0" fontId="34" fillId="17" borderId="16" xfId="2" applyFont="1" applyFill="1" applyBorder="1" applyAlignment="1">
      <alignment horizontal="left" vertical="center"/>
    </xf>
    <xf numFmtId="0" fontId="34" fillId="17" borderId="28" xfId="2" applyFont="1" applyFill="1" applyBorder="1" applyAlignment="1">
      <alignment horizontal="left" vertical="center"/>
    </xf>
    <xf numFmtId="1" fontId="33" fillId="16" borderId="16" xfId="0" applyNumberFormat="1" applyFont="1" applyFill="1" applyBorder="1" applyAlignment="1">
      <alignment horizontal="center" vertical="center" wrapText="1"/>
    </xf>
    <xf numFmtId="0" fontId="33" fillId="16" borderId="16" xfId="2" applyFont="1" applyFill="1" applyBorder="1" applyAlignment="1">
      <alignment horizontal="left" vertical="center" wrapText="1"/>
    </xf>
    <xf numFmtId="0" fontId="36" fillId="16" borderId="16" xfId="2" applyFont="1" applyFill="1" applyBorder="1" applyAlignment="1">
      <alignment horizontal="left" vertical="center" wrapText="1"/>
    </xf>
    <xf numFmtId="0" fontId="32" fillId="0" borderId="0" xfId="0" applyFont="1"/>
    <xf numFmtId="1" fontId="33" fillId="0" borderId="16" xfId="0" applyNumberFormat="1" applyFont="1" applyBorder="1" applyAlignment="1">
      <alignment horizontal="center" vertical="center" wrapText="1"/>
    </xf>
    <xf numFmtId="0" fontId="33" fillId="18" borderId="16" xfId="2" applyFont="1" applyFill="1" applyBorder="1" applyAlignment="1">
      <alignment horizontal="left" vertical="center" wrapText="1"/>
    </xf>
    <xf numFmtId="0" fontId="37" fillId="18" borderId="16" xfId="4" applyFont="1" applyFill="1" applyBorder="1" applyAlignment="1">
      <alignment horizontal="center" vertical="center" wrapText="1"/>
    </xf>
    <xf numFmtId="0" fontId="36" fillId="18" borderId="16" xfId="2" applyFont="1" applyFill="1" applyBorder="1" applyAlignment="1">
      <alignment horizontal="center" vertical="center" wrapText="1"/>
    </xf>
    <xf numFmtId="0" fontId="33" fillId="18" borderId="16" xfId="2" applyFont="1" applyFill="1" applyBorder="1" applyAlignment="1">
      <alignment horizontal="center" vertical="center" wrapText="1"/>
    </xf>
    <xf numFmtId="0" fontId="38" fillId="13" borderId="16" xfId="4" applyFont="1" applyFill="1" applyBorder="1" applyAlignment="1">
      <alignment horizontal="center" vertical="center" wrapText="1"/>
    </xf>
    <xf numFmtId="0" fontId="33" fillId="13" borderId="16" xfId="2" applyFont="1" applyFill="1" applyBorder="1" applyAlignment="1">
      <alignment horizontal="left" vertical="center" wrapText="1"/>
    </xf>
    <xf numFmtId="0" fontId="38" fillId="0" borderId="16" xfId="4" applyFont="1" applyFill="1" applyBorder="1" applyAlignment="1">
      <alignment horizontal="center" vertical="center" wrapText="1"/>
    </xf>
    <xf numFmtId="0" fontId="33" fillId="0" borderId="16" xfId="2" applyFont="1" applyBorder="1" applyAlignment="1">
      <alignment horizontal="left" vertical="center" wrapText="1"/>
    </xf>
    <xf numFmtId="0" fontId="37" fillId="19" borderId="16" xfId="4" applyFont="1" applyFill="1" applyBorder="1" applyAlignment="1">
      <alignment horizontal="center" vertical="center" wrapText="1"/>
    </xf>
    <xf numFmtId="0" fontId="33" fillId="19" borderId="16" xfId="2" applyFont="1" applyFill="1" applyBorder="1" applyAlignment="1">
      <alignment horizontal="left" vertical="center" wrapText="1"/>
    </xf>
    <xf numFmtId="0" fontId="36" fillId="19" borderId="16" xfId="2" applyFont="1" applyFill="1" applyBorder="1" applyAlignment="1">
      <alignment horizontal="left" vertical="center" wrapText="1"/>
    </xf>
    <xf numFmtId="0" fontId="38" fillId="19" borderId="16" xfId="4" applyFont="1" applyFill="1" applyBorder="1" applyAlignment="1">
      <alignment horizontal="center" vertical="center" wrapText="1"/>
    </xf>
    <xf numFmtId="0" fontId="32" fillId="19" borderId="0" xfId="0" applyFont="1" applyFill="1"/>
    <xf numFmtId="0" fontId="36" fillId="18" borderId="16" xfId="2" applyFont="1" applyFill="1" applyBorder="1" applyAlignment="1">
      <alignment horizontal="left" vertical="center" wrapText="1"/>
    </xf>
    <xf numFmtId="0" fontId="38" fillId="20" borderId="16" xfId="4" applyFont="1" applyFill="1" applyBorder="1" applyAlignment="1">
      <alignment horizontal="center" vertical="center" wrapText="1"/>
    </xf>
    <xf numFmtId="0" fontId="33" fillId="20" borderId="16" xfId="2" applyFont="1" applyFill="1" applyBorder="1" applyAlignment="1">
      <alignment horizontal="left" vertical="center" wrapText="1"/>
    </xf>
    <xf numFmtId="0" fontId="32" fillId="20" borderId="0" xfId="0" applyFont="1" applyFill="1"/>
    <xf numFmtId="1" fontId="33" fillId="18" borderId="16" xfId="0" applyNumberFormat="1" applyFont="1" applyFill="1" applyBorder="1" applyAlignment="1">
      <alignment horizontal="center" vertical="center" wrapText="1"/>
    </xf>
    <xf numFmtId="0" fontId="33" fillId="18" borderId="28" xfId="2" applyFont="1" applyFill="1" applyBorder="1" applyAlignment="1">
      <alignment horizontal="left" vertical="center" wrapText="1"/>
    </xf>
    <xf numFmtId="1" fontId="33" fillId="13" borderId="16" xfId="0" applyNumberFormat="1" applyFont="1" applyFill="1" applyBorder="1" applyAlignment="1">
      <alignment horizontal="center" vertical="center" wrapText="1"/>
    </xf>
    <xf numFmtId="0" fontId="33" fillId="13" borderId="16" xfId="2" applyFont="1" applyFill="1" applyBorder="1" applyAlignment="1">
      <alignment horizontal="center" vertical="center" wrapText="1"/>
    </xf>
    <xf numFmtId="0" fontId="33" fillId="13" borderId="28" xfId="2" applyFont="1" applyFill="1" applyBorder="1" applyAlignment="1">
      <alignment horizontal="center" vertical="center" wrapText="1"/>
    </xf>
    <xf numFmtId="0" fontId="33" fillId="13" borderId="0" xfId="2" applyFont="1" applyFill="1" applyAlignment="1">
      <alignment horizontal="center" vertical="center" wrapText="1"/>
    </xf>
    <xf numFmtId="1" fontId="33" fillId="0" borderId="0" xfId="0" applyNumberFormat="1" applyFont="1" applyAlignment="1">
      <alignment horizontal="center" vertical="center" wrapText="1"/>
    </xf>
    <xf numFmtId="0" fontId="38" fillId="19" borderId="0" xfId="4" applyFont="1" applyFill="1" applyBorder="1" applyAlignment="1">
      <alignment horizontal="center" vertical="center" wrapText="1"/>
    </xf>
    <xf numFmtId="0" fontId="33" fillId="19" borderId="0" xfId="2" applyFont="1" applyFill="1" applyAlignment="1">
      <alignment horizontal="left" vertical="center" wrapText="1"/>
    </xf>
    <xf numFmtId="0" fontId="32" fillId="2" borderId="0" xfId="0" applyFont="1" applyFill="1" applyAlignment="1">
      <alignment horizontal="left"/>
    </xf>
    <xf numFmtId="0" fontId="32" fillId="2" borderId="0" xfId="0" applyFont="1" applyFill="1" applyAlignment="1">
      <alignment vertical="center" wrapText="1"/>
    </xf>
    <xf numFmtId="0" fontId="25" fillId="0" borderId="0" xfId="0" applyFont="1" applyAlignment="1">
      <alignment horizontal="left" vertical="center" wrapText="1"/>
    </xf>
    <xf numFmtId="0" fontId="7" fillId="0" borderId="16" xfId="0" applyFont="1" applyBorder="1" applyAlignment="1">
      <alignment horizontal="center" vertical="center" wrapText="1"/>
    </xf>
    <xf numFmtId="0" fontId="13" fillId="4" borderId="8" xfId="0" applyFont="1" applyFill="1" applyBorder="1" applyAlignment="1">
      <alignment horizontal="center" vertical="center" wrapText="1"/>
    </xf>
    <xf numFmtId="0" fontId="8" fillId="0" borderId="0" xfId="0" applyFont="1" applyAlignment="1">
      <alignment horizontal="center" vertical="center" wrapText="1"/>
    </xf>
    <xf numFmtId="0" fontId="8" fillId="2" borderId="0" xfId="0" applyFont="1" applyFill="1" applyAlignment="1">
      <alignment horizontal="center" vertical="center" wrapText="1"/>
    </xf>
    <xf numFmtId="0" fontId="41" fillId="2" borderId="0" xfId="0" applyFont="1" applyFill="1" applyAlignment="1">
      <alignment horizontal="center" vertical="center" wrapText="1"/>
    </xf>
    <xf numFmtId="0" fontId="41" fillId="0" borderId="0" xfId="0" applyFont="1" applyAlignment="1">
      <alignment horizontal="center" vertical="center" wrapText="1"/>
    </xf>
    <xf numFmtId="0" fontId="40" fillId="23" borderId="25" xfId="0" applyFont="1" applyFill="1" applyBorder="1" applyAlignment="1">
      <alignment horizontal="center" vertical="center" textRotation="90" wrapText="1"/>
    </xf>
    <xf numFmtId="0" fontId="40" fillId="21" borderId="16" xfId="0" applyFont="1" applyFill="1" applyBorder="1" applyAlignment="1">
      <alignment horizontal="center" vertical="center" wrapText="1"/>
    </xf>
    <xf numFmtId="0" fontId="40" fillId="23" borderId="16" xfId="0" applyFont="1" applyFill="1" applyBorder="1" applyAlignment="1">
      <alignment horizontal="center" vertical="center" wrapText="1"/>
    </xf>
    <xf numFmtId="0" fontId="40" fillId="23" borderId="16" xfId="0" applyFont="1" applyFill="1" applyBorder="1" applyAlignment="1">
      <alignment horizontal="center" vertical="center" textRotation="90" wrapText="1"/>
    </xf>
    <xf numFmtId="0" fontId="4" fillId="0" borderId="16" xfId="0" applyFont="1" applyBorder="1" applyAlignment="1">
      <alignment horizontal="center" vertical="center" wrapText="1"/>
    </xf>
    <xf numFmtId="0" fontId="44" fillId="0" borderId="16" xfId="0" applyFont="1" applyBorder="1" applyAlignment="1">
      <alignment horizontal="center" vertical="center" wrapText="1"/>
    </xf>
    <xf numFmtId="0" fontId="43" fillId="0" borderId="16" xfId="0" applyFont="1" applyBorder="1" applyAlignment="1">
      <alignment horizontal="center" vertical="center" wrapText="1"/>
    </xf>
    <xf numFmtId="0" fontId="40" fillId="23" borderId="26" xfId="0" applyFont="1" applyFill="1" applyBorder="1" applyAlignment="1">
      <alignment horizontal="center" vertical="center" wrapText="1"/>
    </xf>
    <xf numFmtId="0" fontId="8" fillId="2" borderId="16" xfId="0" applyFont="1" applyFill="1" applyBorder="1" applyAlignment="1">
      <alignment vertical="center" wrapText="1"/>
    </xf>
    <xf numFmtId="0" fontId="40" fillId="23" borderId="1" xfId="0" applyFont="1" applyFill="1" applyBorder="1" applyAlignment="1">
      <alignment horizontal="center" vertical="center" wrapText="1"/>
    </xf>
    <xf numFmtId="0" fontId="3" fillId="0" borderId="16" xfId="0" applyFont="1" applyBorder="1" applyAlignment="1">
      <alignment horizontal="center" vertical="center" wrapText="1"/>
    </xf>
    <xf numFmtId="0" fontId="8" fillId="0" borderId="16" xfId="0" applyFont="1" applyBorder="1" applyAlignment="1">
      <alignment vertical="center" wrapText="1"/>
    </xf>
    <xf numFmtId="0" fontId="3" fillId="0" borderId="16" xfId="0" applyFont="1" applyBorder="1" applyAlignment="1">
      <alignment vertical="center" wrapText="1"/>
    </xf>
    <xf numFmtId="165" fontId="3" fillId="0" borderId="16" xfId="0" applyNumberFormat="1" applyFont="1" applyBorder="1" applyAlignment="1">
      <alignment horizontal="center" vertical="center" wrapText="1"/>
    </xf>
    <xf numFmtId="14" fontId="3" fillId="0" borderId="16" xfId="0" applyNumberFormat="1" applyFont="1" applyBorder="1" applyAlignment="1">
      <alignment vertical="center" wrapText="1"/>
    </xf>
    <xf numFmtId="0" fontId="45" fillId="0" borderId="16" xfId="0" applyFont="1" applyBorder="1" applyAlignment="1">
      <alignment vertical="center" wrapText="1"/>
    </xf>
    <xf numFmtId="165" fontId="45" fillId="0" borderId="16" xfId="0" applyNumberFormat="1" applyFont="1" applyBorder="1" applyAlignment="1">
      <alignment horizontal="center" vertical="center" wrapText="1"/>
    </xf>
    <xf numFmtId="14" fontId="45" fillId="0" borderId="16" xfId="0" applyNumberFormat="1" applyFont="1" applyBorder="1" applyAlignment="1">
      <alignment vertical="center" wrapText="1"/>
    </xf>
    <xf numFmtId="0" fontId="30" fillId="2" borderId="0" xfId="0" applyFont="1" applyFill="1" applyAlignment="1">
      <alignment horizontal="center" vertical="center" wrapText="1"/>
    </xf>
    <xf numFmtId="0" fontId="30" fillId="16" borderId="16" xfId="2" applyFont="1" applyFill="1" applyBorder="1" applyAlignment="1">
      <alignment horizontal="justify" vertical="center" wrapText="1"/>
    </xf>
    <xf numFmtId="0" fontId="30" fillId="16" borderId="16" xfId="2" applyFont="1" applyFill="1" applyBorder="1" applyAlignment="1">
      <alignment horizontal="center" vertical="center" wrapText="1"/>
    </xf>
    <xf numFmtId="0" fontId="30" fillId="0" borderId="0" xfId="0" applyFont="1" applyAlignment="1">
      <alignment horizontal="center" vertical="center" wrapText="1"/>
    </xf>
    <xf numFmtId="0" fontId="30" fillId="13" borderId="0" xfId="0" applyFont="1" applyFill="1" applyAlignment="1">
      <alignment horizontal="center" vertical="center" wrapText="1"/>
    </xf>
    <xf numFmtId="0" fontId="30" fillId="18" borderId="16" xfId="2" applyFont="1" applyFill="1" applyBorder="1" applyAlignment="1">
      <alignment horizontal="justify" vertical="center" wrapText="1"/>
    </xf>
    <xf numFmtId="0" fontId="30" fillId="18" borderId="16" xfId="2" applyFont="1" applyFill="1" applyBorder="1" applyAlignment="1">
      <alignment horizontal="center" vertical="center" wrapText="1"/>
    </xf>
    <xf numFmtId="0" fontId="31" fillId="18" borderId="16" xfId="2" applyFont="1" applyFill="1" applyBorder="1" applyAlignment="1">
      <alignment horizontal="center" vertical="center" wrapText="1"/>
    </xf>
    <xf numFmtId="0" fontId="30" fillId="13" borderId="16" xfId="2" applyFont="1" applyFill="1" applyBorder="1" applyAlignment="1">
      <alignment horizontal="center" vertical="center" wrapText="1"/>
    </xf>
    <xf numFmtId="0" fontId="30" fillId="13" borderId="16" xfId="2" applyFont="1" applyFill="1" applyBorder="1" applyAlignment="1">
      <alignment horizontal="justify" vertical="center" wrapText="1"/>
    </xf>
    <xf numFmtId="0" fontId="30" fillId="0" borderId="16" xfId="2" applyFont="1" applyBorder="1" applyAlignment="1">
      <alignment horizontal="center" vertical="center" wrapText="1"/>
    </xf>
    <xf numFmtId="0" fontId="30" fillId="0" borderId="16" xfId="2" applyFont="1" applyBorder="1" applyAlignment="1">
      <alignment horizontal="justify" vertical="center" wrapText="1"/>
    </xf>
    <xf numFmtId="0" fontId="30" fillId="2" borderId="0" xfId="0" applyFont="1" applyFill="1"/>
    <xf numFmtId="0" fontId="30" fillId="19" borderId="16" xfId="2" applyFont="1" applyFill="1" applyBorder="1" applyAlignment="1">
      <alignment horizontal="center" vertical="center" wrapText="1"/>
    </xf>
    <xf numFmtId="0" fontId="30" fillId="19" borderId="16" xfId="2" applyFont="1" applyFill="1" applyBorder="1" applyAlignment="1">
      <alignment horizontal="justify" vertical="center" wrapText="1"/>
    </xf>
    <xf numFmtId="0" fontId="30" fillId="19" borderId="0" xfId="0" applyFont="1" applyFill="1"/>
    <xf numFmtId="0" fontId="30" fillId="0" borderId="0" xfId="0" applyFont="1"/>
    <xf numFmtId="0" fontId="30" fillId="19" borderId="0" xfId="0" applyFont="1" applyFill="1" applyAlignment="1">
      <alignment horizontal="center" vertical="center" wrapText="1"/>
    </xf>
    <xf numFmtId="0" fontId="30" fillId="20" borderId="16" xfId="2" applyFont="1" applyFill="1" applyBorder="1" applyAlignment="1">
      <alignment horizontal="center" vertical="center" wrapText="1"/>
    </xf>
    <xf numFmtId="0" fontId="30" fillId="20" borderId="16" xfId="2" applyFont="1" applyFill="1" applyBorder="1" applyAlignment="1">
      <alignment horizontal="justify" vertical="center" wrapText="1"/>
    </xf>
    <xf numFmtId="0" fontId="30" fillId="20" borderId="0" xfId="0" applyFont="1" applyFill="1" applyAlignment="1">
      <alignment horizontal="center" vertical="center" wrapText="1"/>
    </xf>
    <xf numFmtId="0" fontId="30" fillId="20" borderId="0" xfId="0" applyFont="1" applyFill="1"/>
    <xf numFmtId="15" fontId="30" fillId="13" borderId="16" xfId="2" applyNumberFormat="1" applyFont="1" applyFill="1" applyBorder="1" applyAlignment="1">
      <alignment horizontal="center" vertical="center" wrapText="1"/>
    </xf>
    <xf numFmtId="0" fontId="30" fillId="13" borderId="0" xfId="2" applyFont="1" applyFill="1" applyAlignment="1">
      <alignment horizontal="center" vertical="center" wrapText="1"/>
    </xf>
    <xf numFmtId="0" fontId="30" fillId="19" borderId="0" xfId="2" applyFont="1" applyFill="1" applyAlignment="1">
      <alignment horizontal="center" vertical="center" wrapText="1"/>
    </xf>
    <xf numFmtId="0" fontId="30" fillId="19" borderId="0" xfId="2" applyFont="1" applyFill="1" applyAlignment="1">
      <alignment horizontal="justify" vertical="center" wrapText="1"/>
    </xf>
    <xf numFmtId="0" fontId="30" fillId="2" borderId="0" xfId="0" applyFont="1" applyFill="1" applyAlignment="1">
      <alignment horizontal="left"/>
    </xf>
    <xf numFmtId="0" fontId="30" fillId="2" borderId="0" xfId="2" applyFont="1" applyFill="1" applyAlignment="1">
      <alignment horizontal="left" wrapText="1"/>
    </xf>
    <xf numFmtId="0" fontId="30" fillId="2" borderId="0" xfId="2" applyFont="1" applyFill="1" applyAlignment="1">
      <alignment horizontal="left" vertical="center" wrapText="1"/>
    </xf>
    <xf numFmtId="0" fontId="8" fillId="0" borderId="16" xfId="2" applyFont="1" applyBorder="1" applyAlignment="1">
      <alignment horizontal="left" vertical="center" wrapText="1"/>
    </xf>
    <xf numFmtId="0" fontId="3" fillId="0" borderId="39" xfId="0" applyFont="1" applyBorder="1" applyAlignment="1">
      <alignment wrapText="1"/>
    </xf>
    <xf numFmtId="0" fontId="3" fillId="0" borderId="16" xfId="0" applyFont="1" applyBorder="1" applyAlignment="1">
      <alignment wrapText="1"/>
    </xf>
    <xf numFmtId="0" fontId="3" fillId="0" borderId="36" xfId="0" applyFont="1" applyBorder="1" applyAlignment="1">
      <alignment wrapText="1"/>
    </xf>
    <xf numFmtId="0" fontId="3" fillId="0" borderId="26" xfId="0" applyFont="1" applyBorder="1" applyAlignment="1">
      <alignment wrapText="1"/>
    </xf>
    <xf numFmtId="0" fontId="3" fillId="33" borderId="36" xfId="0" applyFont="1" applyFill="1" applyBorder="1" applyAlignment="1">
      <alignment wrapText="1"/>
    </xf>
    <xf numFmtId="0" fontId="3" fillId="33" borderId="39" xfId="0" applyFont="1" applyFill="1" applyBorder="1" applyAlignment="1">
      <alignment wrapText="1"/>
    </xf>
    <xf numFmtId="0" fontId="3" fillId="29" borderId="16" xfId="0" applyFont="1" applyFill="1" applyBorder="1" applyAlignment="1">
      <alignment vertical="center" wrapText="1"/>
    </xf>
    <xf numFmtId="0" fontId="4" fillId="29" borderId="36" xfId="0" applyFont="1" applyFill="1" applyBorder="1" applyAlignment="1">
      <alignment horizontal="center" vertical="center" wrapText="1"/>
    </xf>
    <xf numFmtId="0" fontId="4" fillId="30" borderId="36" xfId="0" applyFont="1" applyFill="1" applyBorder="1" applyAlignment="1">
      <alignment horizontal="center" vertical="center" wrapText="1"/>
    </xf>
    <xf numFmtId="0" fontId="2" fillId="38" borderId="16" xfId="0" applyFont="1" applyFill="1" applyBorder="1" applyAlignment="1">
      <alignment horizontal="center" vertical="center" wrapText="1"/>
    </xf>
    <xf numFmtId="0" fontId="4" fillId="31" borderId="16" xfId="0" applyFont="1" applyFill="1" applyBorder="1" applyAlignment="1">
      <alignment horizontal="center" vertical="center" wrapText="1"/>
    </xf>
    <xf numFmtId="0" fontId="4" fillId="29" borderId="16" xfId="0" applyFont="1" applyFill="1" applyBorder="1" applyAlignment="1">
      <alignment horizontal="center" vertical="center" wrapText="1"/>
    </xf>
    <xf numFmtId="0" fontId="2" fillId="39" borderId="16" xfId="0" applyFont="1" applyFill="1" applyBorder="1" applyAlignment="1">
      <alignment horizontal="center" vertical="center" wrapText="1"/>
    </xf>
    <xf numFmtId="0" fontId="3" fillId="39" borderId="16" xfId="0" applyFont="1" applyFill="1" applyBorder="1" applyAlignment="1">
      <alignment horizontal="center" vertical="center" wrapText="1"/>
    </xf>
    <xf numFmtId="165" fontId="3" fillId="39" borderId="16" xfId="0" applyNumberFormat="1" applyFont="1" applyFill="1" applyBorder="1" applyAlignment="1">
      <alignment horizontal="center" vertical="center" wrapText="1"/>
    </xf>
    <xf numFmtId="0" fontId="3" fillId="33" borderId="16" xfId="0" applyFont="1" applyFill="1" applyBorder="1" applyAlignment="1">
      <alignment wrapText="1"/>
    </xf>
    <xf numFmtId="0" fontId="2" fillId="23" borderId="1" xfId="0" applyFont="1" applyFill="1" applyBorder="1" applyAlignment="1">
      <alignment horizontal="center" vertical="center" wrapText="1"/>
    </xf>
    <xf numFmtId="0" fontId="44" fillId="2" borderId="0" xfId="0" applyFont="1" applyFill="1" applyAlignment="1">
      <alignment horizontal="center" vertical="center" wrapText="1"/>
    </xf>
    <xf numFmtId="0" fontId="44" fillId="0" borderId="0" xfId="0" applyFont="1" applyAlignment="1">
      <alignment horizontal="center" vertical="center" wrapText="1"/>
    </xf>
    <xf numFmtId="0" fontId="2" fillId="21" borderId="16" xfId="0" applyFont="1" applyFill="1" applyBorder="1" applyAlignment="1">
      <alignment horizontal="center" vertical="center" wrapText="1"/>
    </xf>
    <xf numFmtId="0" fontId="2" fillId="23" borderId="16" xfId="0" applyFont="1" applyFill="1" applyBorder="1" applyAlignment="1">
      <alignment horizontal="center" vertical="center" wrapText="1"/>
    </xf>
    <xf numFmtId="0" fontId="2" fillId="23" borderId="16" xfId="0" applyFont="1" applyFill="1" applyBorder="1" applyAlignment="1">
      <alignment horizontal="center" vertical="center" textRotation="90" wrapText="1"/>
    </xf>
    <xf numFmtId="0" fontId="3" fillId="0" borderId="16" xfId="2" applyFont="1" applyBorder="1" applyAlignment="1">
      <alignment horizontal="left" vertical="center" wrapText="1"/>
    </xf>
    <xf numFmtId="0" fontId="3" fillId="0" borderId="16" xfId="2" applyFont="1" applyBorder="1" applyAlignment="1">
      <alignment vertical="center" wrapText="1"/>
    </xf>
    <xf numFmtId="0" fontId="3" fillId="0" borderId="16" xfId="2" applyFont="1" applyBorder="1" applyAlignment="1">
      <alignment horizontal="justify" vertical="top" wrapText="1"/>
    </xf>
    <xf numFmtId="0" fontId="3" fillId="2" borderId="16" xfId="0" applyFont="1" applyFill="1" applyBorder="1" applyAlignment="1">
      <alignment horizontal="center" vertical="center" wrapText="1"/>
    </xf>
    <xf numFmtId="0" fontId="3" fillId="2" borderId="16" xfId="0" applyFont="1" applyFill="1" applyBorder="1" applyAlignment="1">
      <alignment vertical="center" wrapText="1"/>
    </xf>
    <xf numFmtId="0" fontId="3" fillId="0" borderId="16" xfId="4" applyFont="1" applyFill="1" applyBorder="1" applyAlignment="1">
      <alignment vertical="center" wrapText="1"/>
    </xf>
    <xf numFmtId="0" fontId="3" fillId="0" borderId="16" xfId="0" applyFont="1" applyBorder="1" applyAlignment="1">
      <alignment horizontal="justify" vertical="center" wrapText="1"/>
    </xf>
    <xf numFmtId="0" fontId="44" fillId="2" borderId="16" xfId="0" applyFont="1" applyFill="1" applyBorder="1" applyAlignment="1">
      <alignment horizontal="center" vertical="center" wrapText="1"/>
    </xf>
    <xf numFmtId="0" fontId="2" fillId="23" borderId="26" xfId="0" applyFont="1" applyFill="1" applyBorder="1" applyAlignment="1">
      <alignment horizontal="center" vertical="center" wrapText="1"/>
    </xf>
    <xf numFmtId="0" fontId="2" fillId="23" borderId="25" xfId="0" applyFont="1" applyFill="1" applyBorder="1" applyAlignment="1">
      <alignment horizontal="center" vertical="center" textRotation="90" wrapText="1"/>
    </xf>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2" fillId="30" borderId="16" xfId="0" applyFont="1" applyFill="1" applyBorder="1" applyAlignment="1">
      <alignment horizontal="left" vertical="center" wrapText="1"/>
    </xf>
    <xf numFmtId="0" fontId="2" fillId="29" borderId="16" xfId="0" applyFont="1" applyFill="1" applyBorder="1" applyAlignment="1">
      <alignment horizontal="left" vertical="center" wrapText="1"/>
    </xf>
    <xf numFmtId="0" fontId="2" fillId="21" borderId="16" xfId="0" applyFont="1" applyFill="1" applyBorder="1" applyAlignment="1">
      <alignment horizontal="left" vertical="center" wrapText="1"/>
    </xf>
    <xf numFmtId="0" fontId="2" fillId="0" borderId="0" xfId="0" applyFont="1" applyAlignment="1">
      <alignment horizontal="center" vertical="center" wrapText="1"/>
    </xf>
    <xf numFmtId="0" fontId="3" fillId="22" borderId="0" xfId="0" applyFont="1" applyFill="1" applyAlignment="1">
      <alignment horizontal="left" vertical="center" wrapText="1"/>
    </xf>
    <xf numFmtId="0" fontId="3" fillId="22" borderId="0" xfId="0" applyFont="1" applyFill="1" applyAlignment="1">
      <alignment horizontal="center" vertical="center" wrapText="1"/>
    </xf>
    <xf numFmtId="0" fontId="2" fillId="2" borderId="0" xfId="0" applyFont="1" applyFill="1" applyAlignment="1">
      <alignment horizontal="center" vertical="center" wrapText="1"/>
    </xf>
    <xf numFmtId="0" fontId="44" fillId="22" borderId="0" xfId="0" applyFont="1" applyFill="1" applyAlignment="1">
      <alignment horizontal="left" vertical="center" wrapText="1"/>
    </xf>
    <xf numFmtId="0" fontId="3" fillId="0" borderId="16" xfId="2" applyFont="1" applyBorder="1" applyAlignment="1">
      <alignment vertical="top" wrapText="1"/>
    </xf>
    <xf numFmtId="0" fontId="3" fillId="13" borderId="16" xfId="2" applyFont="1" applyFill="1" applyBorder="1" applyAlignment="1">
      <alignment horizontal="left" vertical="center" wrapText="1"/>
    </xf>
    <xf numFmtId="0" fontId="3" fillId="0" borderId="16" xfId="2" applyFont="1" applyBorder="1" applyAlignment="1">
      <alignment horizontal="justify" vertical="center" wrapText="1"/>
    </xf>
    <xf numFmtId="0" fontId="3" fillId="31" borderId="16" xfId="0" applyFont="1" applyFill="1" applyBorder="1" applyAlignment="1">
      <alignment vertical="center" wrapText="1"/>
    </xf>
    <xf numFmtId="0" fontId="3" fillId="39" borderId="16" xfId="0" applyFont="1" applyFill="1" applyBorder="1" applyAlignment="1">
      <alignment vertical="center" wrapText="1"/>
    </xf>
    <xf numFmtId="0" fontId="3" fillId="39" borderId="16" xfId="2" applyFont="1" applyFill="1" applyBorder="1" applyAlignment="1">
      <alignment horizontal="left" vertical="center" wrapText="1"/>
    </xf>
    <xf numFmtId="0" fontId="3" fillId="39" borderId="16" xfId="2" applyFont="1" applyFill="1" applyBorder="1" applyAlignment="1">
      <alignment vertical="center" wrapText="1"/>
    </xf>
    <xf numFmtId="0" fontId="3" fillId="39" borderId="16" xfId="2" applyFont="1" applyFill="1" applyBorder="1" applyAlignment="1">
      <alignment horizontal="justify" vertical="center" wrapText="1"/>
    </xf>
    <xf numFmtId="0" fontId="3" fillId="27" borderId="16" xfId="0" applyFont="1" applyFill="1" applyBorder="1" applyAlignment="1">
      <alignment vertical="center" wrapText="1"/>
    </xf>
    <xf numFmtId="14" fontId="44" fillId="0" borderId="16" xfId="0" applyNumberFormat="1" applyFont="1" applyBorder="1" applyAlignment="1">
      <alignment horizontal="center" vertical="center" wrapText="1"/>
    </xf>
    <xf numFmtId="0" fontId="3" fillId="32" borderId="16" xfId="2" applyFont="1" applyFill="1" applyBorder="1" applyAlignment="1">
      <alignment horizontal="left" vertical="center" wrapText="1"/>
    </xf>
    <xf numFmtId="0" fontId="3" fillId="29" borderId="16" xfId="0" applyFont="1" applyFill="1" applyBorder="1" applyAlignment="1">
      <alignment wrapText="1"/>
    </xf>
    <xf numFmtId="0" fontId="44" fillId="24" borderId="16" xfId="0" applyFont="1" applyFill="1" applyBorder="1" applyAlignment="1">
      <alignment horizontal="center" vertical="center" wrapText="1"/>
    </xf>
    <xf numFmtId="0" fontId="3" fillId="29" borderId="16" xfId="2" applyFont="1" applyFill="1" applyBorder="1" applyAlignment="1">
      <alignment horizontal="left" vertical="center" wrapText="1"/>
    </xf>
    <xf numFmtId="0" fontId="3" fillId="0" borderId="16" xfId="0" applyFont="1" applyBorder="1" applyAlignment="1">
      <alignment horizontal="left" vertical="center" wrapText="1"/>
    </xf>
    <xf numFmtId="165" fontId="44" fillId="25" borderId="16" xfId="0" applyNumberFormat="1" applyFont="1" applyFill="1" applyBorder="1" applyAlignment="1">
      <alignment horizontal="center" vertical="center" wrapText="1"/>
    </xf>
    <xf numFmtId="0" fontId="3" fillId="27" borderId="16" xfId="0" applyFont="1" applyFill="1" applyBorder="1" applyAlignment="1">
      <alignment horizontal="justify" vertical="top" wrapText="1"/>
    </xf>
    <xf numFmtId="0" fontId="2" fillId="24" borderId="16" xfId="0" applyFont="1" applyFill="1" applyBorder="1" applyAlignment="1">
      <alignment horizontal="left" vertical="center" wrapText="1"/>
    </xf>
    <xf numFmtId="0" fontId="3" fillId="24" borderId="16" xfId="0" applyFont="1" applyFill="1" applyBorder="1" applyAlignment="1">
      <alignment horizontal="left" vertical="center" wrapText="1"/>
    </xf>
    <xf numFmtId="0" fontId="2" fillId="24" borderId="16" xfId="0" applyFont="1" applyFill="1" applyBorder="1" applyAlignment="1">
      <alignment horizontal="center" vertical="center" wrapText="1"/>
    </xf>
    <xf numFmtId="0" fontId="3" fillId="26" borderId="16" xfId="0" applyFont="1" applyFill="1" applyBorder="1" applyAlignment="1">
      <alignment horizontal="left" vertical="center" wrapText="1"/>
    </xf>
    <xf numFmtId="0" fontId="3" fillId="26" borderId="16" xfId="0" applyFont="1" applyFill="1" applyBorder="1" applyAlignment="1">
      <alignment horizontal="center" vertical="center" wrapText="1"/>
    </xf>
    <xf numFmtId="0" fontId="2" fillId="26" borderId="16" xfId="0" applyFont="1" applyFill="1" applyBorder="1" applyAlignment="1">
      <alignment horizontal="center" vertical="center" wrapText="1"/>
    </xf>
    <xf numFmtId="0" fontId="3" fillId="41" borderId="16" xfId="0" applyFont="1" applyFill="1" applyBorder="1" applyAlignment="1">
      <alignment vertical="center" wrapText="1"/>
    </xf>
    <xf numFmtId="0" fontId="3" fillId="40" borderId="16" xfId="0" applyFont="1" applyFill="1" applyBorder="1" applyAlignment="1">
      <alignment horizontal="left" vertical="center" wrapText="1"/>
    </xf>
    <xf numFmtId="0" fontId="3" fillId="41" borderId="16" xfId="0" applyFont="1" applyFill="1" applyBorder="1" applyAlignment="1">
      <alignment horizontal="left" vertical="center" wrapText="1"/>
    </xf>
    <xf numFmtId="0" fontId="3" fillId="24" borderId="0" xfId="0" applyFont="1" applyFill="1" applyAlignment="1">
      <alignment horizontal="left" vertical="center" wrapText="1"/>
    </xf>
    <xf numFmtId="0" fontId="3" fillId="26" borderId="0" xfId="0" applyFont="1" applyFill="1" applyAlignment="1">
      <alignment horizontal="left" vertical="center" wrapText="1"/>
    </xf>
    <xf numFmtId="0" fontId="3" fillId="26" borderId="0" xfId="0" applyFont="1" applyFill="1" applyAlignment="1">
      <alignment horizontal="center" vertical="center" wrapText="1"/>
    </xf>
    <xf numFmtId="0" fontId="2" fillId="26" borderId="0" xfId="0" applyFont="1" applyFill="1" applyAlignment="1">
      <alignment horizontal="center" vertical="center" wrapText="1"/>
    </xf>
    <xf numFmtId="0" fontId="2" fillId="24" borderId="0" xfId="0" applyFont="1" applyFill="1" applyAlignment="1">
      <alignment horizontal="center" vertical="center" wrapText="1"/>
    </xf>
    <xf numFmtId="0" fontId="3" fillId="24" borderId="0" xfId="0" applyFont="1" applyFill="1" applyAlignment="1">
      <alignment horizontal="center" vertical="center" wrapText="1"/>
    </xf>
    <xf numFmtId="0" fontId="2" fillId="24" borderId="0" xfId="0" applyFont="1" applyFill="1" applyAlignment="1">
      <alignment horizontal="right" vertical="center" wrapText="1"/>
    </xf>
    <xf numFmtId="0" fontId="2" fillId="24" borderId="0" xfId="0" applyFont="1" applyFill="1" applyAlignment="1">
      <alignment horizontal="left" vertical="center" wrapText="1"/>
    </xf>
    <xf numFmtId="0" fontId="43" fillId="24" borderId="0" xfId="0" applyFont="1" applyFill="1" applyAlignment="1">
      <alignment horizontal="center" vertical="center" wrapText="1"/>
    </xf>
    <xf numFmtId="0" fontId="3" fillId="2" borderId="0" xfId="0" applyFont="1" applyFill="1" applyAlignment="1">
      <alignment horizontal="left" vertical="center" wrapText="1"/>
    </xf>
    <xf numFmtId="0" fontId="43" fillId="26" borderId="0" xfId="0" applyFont="1" applyFill="1" applyAlignment="1">
      <alignment vertical="center" wrapText="1"/>
    </xf>
    <xf numFmtId="0" fontId="3" fillId="2" borderId="16" xfId="0" applyFont="1" applyFill="1" applyBorder="1" applyAlignment="1">
      <alignment horizontal="left" vertical="center" wrapText="1"/>
    </xf>
    <xf numFmtId="0" fontId="44" fillId="2" borderId="0" xfId="0" applyFont="1" applyFill="1" applyAlignment="1">
      <alignment vertical="center" wrapText="1"/>
    </xf>
    <xf numFmtId="0" fontId="3" fillId="28" borderId="16" xfId="0" applyFont="1" applyFill="1" applyBorder="1" applyAlignment="1">
      <alignment vertical="center" wrapText="1"/>
    </xf>
    <xf numFmtId="0" fontId="3" fillId="2" borderId="0" xfId="0" applyFont="1" applyFill="1" applyAlignment="1">
      <alignment horizontal="right" vertical="center" wrapText="1"/>
    </xf>
    <xf numFmtId="0" fontId="49" fillId="2" borderId="16" xfId="0" applyFont="1" applyFill="1" applyBorder="1" applyAlignment="1">
      <alignment horizontal="right" vertical="center" wrapText="1"/>
    </xf>
    <xf numFmtId="0" fontId="44" fillId="13" borderId="16" xfId="0" applyFont="1" applyFill="1" applyBorder="1" applyAlignment="1">
      <alignment horizontal="center" vertical="center" wrapText="1"/>
    </xf>
    <xf numFmtId="0" fontId="44" fillId="2" borderId="0" xfId="0" applyFont="1" applyFill="1" applyAlignment="1">
      <alignment horizontal="left" vertical="center" wrapText="1"/>
    </xf>
    <xf numFmtId="0" fontId="3" fillId="0" borderId="0" xfId="0" applyFont="1" applyAlignment="1">
      <alignment horizontal="left" vertical="center" wrapText="1"/>
    </xf>
    <xf numFmtId="0" fontId="2" fillId="23" borderId="25" xfId="0" applyFont="1" applyFill="1" applyBorder="1" applyAlignment="1">
      <alignment horizontal="center" vertical="center" wrapText="1"/>
    </xf>
    <xf numFmtId="0" fontId="2" fillId="23" borderId="26" xfId="0" applyFont="1" applyFill="1" applyBorder="1" applyAlignment="1">
      <alignment horizontal="center" vertical="center" wrapText="1"/>
    </xf>
    <xf numFmtId="0" fontId="2" fillId="23" borderId="25" xfId="0" applyFont="1" applyFill="1" applyBorder="1" applyAlignment="1">
      <alignment horizontal="center" vertical="center" textRotation="90" wrapText="1"/>
    </xf>
    <xf numFmtId="0" fontId="2" fillId="23" borderId="26" xfId="0" applyFont="1" applyFill="1" applyBorder="1" applyAlignment="1">
      <alignment horizontal="center" vertical="center" textRotation="90" wrapText="1"/>
    </xf>
    <xf numFmtId="0" fontId="2" fillId="37" borderId="28" xfId="0" applyFont="1" applyFill="1" applyBorder="1" applyAlignment="1">
      <alignment horizontal="center" vertical="center" wrapText="1"/>
    </xf>
    <xf numFmtId="0" fontId="2" fillId="37" borderId="35" xfId="0" applyFont="1" applyFill="1" applyBorder="1" applyAlignment="1">
      <alignment horizontal="center" vertical="center" wrapText="1"/>
    </xf>
    <xf numFmtId="0" fontId="2" fillId="37" borderId="36" xfId="0" applyFont="1" applyFill="1" applyBorder="1" applyAlignment="1">
      <alignment horizontal="center" vertical="center" wrapText="1"/>
    </xf>
    <xf numFmtId="0" fontId="47" fillId="22" borderId="5" xfId="0" applyFont="1" applyFill="1" applyBorder="1" applyAlignment="1">
      <alignment horizontal="center" vertical="center" wrapText="1"/>
    </xf>
    <xf numFmtId="0" fontId="3" fillId="22" borderId="28" xfId="0" applyFont="1" applyFill="1" applyBorder="1" applyAlignment="1">
      <alignment horizontal="left" vertical="center" wrapText="1"/>
    </xf>
    <xf numFmtId="0" fontId="3" fillId="22" borderId="35" xfId="0" applyFont="1" applyFill="1" applyBorder="1" applyAlignment="1">
      <alignment horizontal="left" vertical="center" wrapText="1"/>
    </xf>
    <xf numFmtId="0" fontId="3" fillId="22" borderId="36" xfId="0" applyFont="1" applyFill="1" applyBorder="1" applyAlignment="1">
      <alignment horizontal="left" vertical="center" wrapText="1"/>
    </xf>
    <xf numFmtId="0" fontId="47" fillId="2" borderId="0" xfId="0" applyFont="1" applyFill="1" applyAlignment="1">
      <alignment horizontal="center" vertical="center" wrapText="1"/>
    </xf>
    <xf numFmtId="0" fontId="48" fillId="30" borderId="0" xfId="0" applyFont="1" applyFill="1" applyAlignment="1">
      <alignment horizontal="center" vertical="center" wrapText="1"/>
    </xf>
    <xf numFmtId="0" fontId="44" fillId="2" borderId="37" xfId="0" applyFont="1" applyFill="1" applyBorder="1" applyAlignment="1">
      <alignment horizontal="left" vertical="center" wrapText="1"/>
    </xf>
    <xf numFmtId="0" fontId="44" fillId="2" borderId="38" xfId="0" applyFont="1" applyFill="1" applyBorder="1" applyAlignment="1">
      <alignment horizontal="left" vertical="center" wrapText="1"/>
    </xf>
    <xf numFmtId="0" fontId="2" fillId="36" borderId="0" xfId="0" applyFont="1" applyFill="1" applyAlignment="1">
      <alignment horizontal="center" vertical="center" wrapText="1"/>
    </xf>
    <xf numFmtId="0" fontId="2" fillId="35" borderId="0" xfId="0" applyFont="1" applyFill="1" applyAlignment="1">
      <alignment horizontal="left" vertical="center" wrapText="1"/>
    </xf>
    <xf numFmtId="0" fontId="2" fillId="23" borderId="28" xfId="0" applyFont="1" applyFill="1" applyBorder="1" applyAlignment="1">
      <alignment horizontal="center" vertical="center" wrapText="1"/>
    </xf>
    <xf numFmtId="0" fontId="2" fillId="23" borderId="36" xfId="0" applyFont="1" applyFill="1" applyBorder="1" applyAlignment="1">
      <alignment horizontal="center" vertical="center" wrapText="1"/>
    </xf>
    <xf numFmtId="0" fontId="2" fillId="34" borderId="0" xfId="0" applyFont="1" applyFill="1" applyAlignment="1">
      <alignment horizontal="center" vertical="center" wrapText="1"/>
    </xf>
    <xf numFmtId="0" fontId="2" fillId="24" borderId="0" xfId="0" applyFont="1" applyFill="1" applyAlignment="1">
      <alignment horizontal="center" vertical="center" wrapText="1"/>
    </xf>
    <xf numFmtId="0" fontId="44" fillId="2" borderId="16" xfId="0" applyFont="1" applyFill="1" applyBorder="1" applyAlignment="1">
      <alignment horizontal="left" vertical="center" wrapText="1"/>
    </xf>
    <xf numFmtId="0" fontId="16" fillId="36" borderId="16" xfId="0" applyFont="1" applyFill="1" applyBorder="1" applyAlignment="1">
      <alignment horizontal="center" vertical="center" wrapText="1"/>
    </xf>
    <xf numFmtId="0" fontId="44" fillId="2" borderId="16" xfId="0" applyFont="1" applyFill="1" applyBorder="1" applyAlignment="1">
      <alignment horizontal="center" vertical="center" wrapText="1"/>
    </xf>
    <xf numFmtId="0" fontId="2" fillId="30" borderId="16" xfId="0" applyFont="1" applyFill="1" applyBorder="1" applyAlignment="1">
      <alignment horizontal="center" vertical="center" wrapText="1"/>
    </xf>
    <xf numFmtId="0" fontId="46" fillId="0" borderId="0" xfId="0" applyFont="1" applyAlignment="1">
      <alignment horizontal="center" vertical="center" wrapText="1"/>
    </xf>
    <xf numFmtId="0" fontId="40" fillId="23" borderId="25" xfId="0" applyFont="1" applyFill="1" applyBorder="1" applyAlignment="1">
      <alignment horizontal="center" vertical="center" wrapText="1"/>
    </xf>
    <xf numFmtId="0" fontId="40" fillId="23" borderId="26" xfId="0" applyFont="1" applyFill="1" applyBorder="1" applyAlignment="1">
      <alignment horizontal="center" vertical="center" wrapText="1"/>
    </xf>
    <xf numFmtId="0" fontId="40" fillId="30" borderId="16" xfId="0" applyFont="1" applyFill="1" applyBorder="1" applyAlignment="1">
      <alignment horizontal="center" vertical="center" wrapText="1"/>
    </xf>
    <xf numFmtId="0" fontId="40" fillId="37" borderId="28" xfId="0" applyFont="1" applyFill="1" applyBorder="1" applyAlignment="1">
      <alignment horizontal="center" vertical="center" wrapText="1"/>
    </xf>
    <xf numFmtId="0" fontId="40" fillId="37" borderId="35" xfId="0" applyFont="1" applyFill="1" applyBorder="1" applyAlignment="1">
      <alignment horizontal="center" vertical="center" wrapText="1"/>
    </xf>
    <xf numFmtId="0" fontId="40" fillId="37" borderId="36" xfId="0" applyFont="1" applyFill="1" applyBorder="1" applyAlignment="1">
      <alignment horizontal="center" vertical="center" wrapText="1"/>
    </xf>
    <xf numFmtId="0" fontId="40" fillId="23" borderId="25" xfId="0" applyFont="1" applyFill="1" applyBorder="1" applyAlignment="1">
      <alignment horizontal="center" vertical="center" textRotation="90" wrapText="1"/>
    </xf>
    <xf numFmtId="0" fontId="40" fillId="23" borderId="26" xfId="0" applyFont="1" applyFill="1" applyBorder="1" applyAlignment="1">
      <alignment horizontal="center" vertical="center" textRotation="90" wrapText="1"/>
    </xf>
    <xf numFmtId="0" fontId="39" fillId="0" borderId="0" xfId="0" applyFont="1" applyAlignment="1">
      <alignment horizontal="center" vertical="center"/>
    </xf>
    <xf numFmtId="0" fontId="30" fillId="2" borderId="0" xfId="2" applyFont="1" applyFill="1" applyAlignment="1">
      <alignment horizontal="center" wrapText="1"/>
    </xf>
    <xf numFmtId="0" fontId="33" fillId="2" borderId="28" xfId="2" applyFont="1" applyFill="1" applyBorder="1" applyAlignment="1">
      <alignment horizontal="center" vertical="center" wrapText="1"/>
    </xf>
    <xf numFmtId="0" fontId="33" fillId="2" borderId="35" xfId="2" applyFont="1" applyFill="1" applyBorder="1" applyAlignment="1">
      <alignment horizontal="center" vertical="center"/>
    </xf>
    <xf numFmtId="0" fontId="33" fillId="2" borderId="36" xfId="2" applyFont="1" applyFill="1" applyBorder="1" applyAlignment="1">
      <alignment horizontal="center" vertical="center"/>
    </xf>
    <xf numFmtId="0" fontId="34" fillId="17" borderId="4" xfId="2" applyFont="1" applyFill="1" applyBorder="1" applyAlignment="1">
      <alignment horizontal="right" vertical="center"/>
    </xf>
    <xf numFmtId="0" fontId="34" fillId="17" borderId="5" xfId="2" applyFont="1" applyFill="1" applyBorder="1" applyAlignment="1">
      <alignment horizontal="right" vertical="center"/>
    </xf>
    <xf numFmtId="1" fontId="34" fillId="17" borderId="16" xfId="2" applyNumberFormat="1" applyFont="1" applyFill="1" applyBorder="1" applyAlignment="1">
      <alignment horizontal="center" vertical="center" wrapText="1"/>
    </xf>
    <xf numFmtId="1" fontId="35" fillId="17" borderId="16" xfId="2" applyNumberFormat="1" applyFont="1" applyFill="1" applyBorder="1" applyAlignment="1">
      <alignment horizontal="center" vertical="center"/>
    </xf>
    <xf numFmtId="0" fontId="34" fillId="17" borderId="16" xfId="2" applyFont="1" applyFill="1" applyBorder="1" applyAlignment="1">
      <alignment horizontal="center" vertical="center" wrapText="1"/>
    </xf>
    <xf numFmtId="0" fontId="35" fillId="17" borderId="16" xfId="2" applyFont="1" applyFill="1" applyBorder="1" applyAlignment="1">
      <alignment horizontal="center" vertical="center"/>
    </xf>
    <xf numFmtId="0" fontId="34" fillId="17" borderId="16" xfId="2"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7" fillId="0" borderId="16" xfId="0" applyFont="1" applyBorder="1" applyAlignment="1">
      <alignment horizontal="center" vertical="center" wrapText="1"/>
    </xf>
    <xf numFmtId="0" fontId="2" fillId="2" borderId="1" xfId="0" applyFont="1" applyFill="1" applyBorder="1" applyAlignment="1">
      <alignment horizontal="center" vertical="center" wrapText="1"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9" fontId="16" fillId="0" borderId="2" xfId="1" applyFont="1" applyFill="1" applyBorder="1" applyAlignment="1">
      <alignment horizontal="center" vertical="center" wrapText="1"/>
    </xf>
    <xf numFmtId="9" fontId="16" fillId="0" borderId="0" xfId="1" applyFont="1" applyFill="1" applyBorder="1" applyAlignment="1">
      <alignment horizontal="center" vertical="center" wrapText="1"/>
    </xf>
    <xf numFmtId="9" fontId="16" fillId="0" borderId="5" xfId="1"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6" xfId="0" applyFont="1" applyBorder="1" applyAlignment="1">
      <alignment horizontal="center" vertical="center" wrapText="1"/>
    </xf>
    <xf numFmtId="0" fontId="13" fillId="4" borderId="9"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2" fillId="0" borderId="30" xfId="0" applyFont="1" applyBorder="1" applyAlignment="1">
      <alignment horizontal="left" vertical="center"/>
    </xf>
    <xf numFmtId="0" fontId="2" fillId="0" borderId="27" xfId="0" applyFont="1" applyBorder="1" applyAlignment="1">
      <alignment horizontal="left" vertical="center"/>
    </xf>
    <xf numFmtId="0" fontId="13" fillId="4" borderId="6"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27" xfId="0" applyFont="1" applyFill="1" applyBorder="1" applyAlignment="1">
      <alignment horizontal="center" vertical="center" wrapText="1"/>
    </xf>
    <xf numFmtId="9" fontId="14" fillId="4" borderId="12" xfId="0" applyNumberFormat="1" applyFont="1" applyFill="1" applyBorder="1" applyAlignment="1">
      <alignment horizontal="center" vertical="center"/>
    </xf>
    <xf numFmtId="0" fontId="13" fillId="4" borderId="8" xfId="0" applyFont="1" applyFill="1" applyBorder="1" applyAlignment="1">
      <alignment horizontal="center" vertical="center" wrapText="1"/>
    </xf>
  </cellXfs>
  <cellStyles count="7">
    <cellStyle name="Hipervínculo" xfId="4" builtinId="8"/>
    <cellStyle name="Millares" xfId="3" builtinId="3"/>
    <cellStyle name="Millares [0] 4 2" xfId="6"/>
    <cellStyle name="Normal" xfId="0" builtinId="0"/>
    <cellStyle name="Normal 2 2 2" xfId="2"/>
    <cellStyle name="Porcentaje" xfId="1" builtinId="5"/>
    <cellStyle name="Porcentual 2" xfId="5"/>
  </cellStyles>
  <dxfs count="13">
    <dxf>
      <font>
        <color theme="0"/>
      </font>
      <fill>
        <patternFill>
          <bgColor rgb="FFFFC000"/>
        </patternFill>
      </fill>
    </dxf>
    <dxf>
      <font>
        <color theme="0"/>
      </font>
      <fill>
        <patternFill>
          <bgColor rgb="FFC00000"/>
        </patternFill>
      </fill>
    </dxf>
    <dxf>
      <font>
        <color theme="0"/>
      </font>
      <fill>
        <patternFill>
          <bgColor rgb="FF00B050"/>
        </patternFill>
      </fill>
    </dxf>
    <dxf>
      <font>
        <color theme="0"/>
      </font>
      <fill>
        <patternFill>
          <bgColor rgb="FFC00000"/>
        </patternFill>
      </fill>
    </dxf>
    <dxf>
      <font>
        <color theme="0"/>
      </font>
      <fill>
        <patternFill>
          <bgColor rgb="FFFFC000"/>
        </patternFill>
      </fill>
    </dxf>
    <dxf>
      <font>
        <color theme="0"/>
      </font>
      <fill>
        <patternFill>
          <bgColor rgb="FF00B050"/>
        </patternFill>
      </fill>
    </dxf>
    <dxf>
      <font>
        <color theme="0"/>
      </font>
      <fill>
        <patternFill>
          <bgColor rgb="FFC00000"/>
        </patternFill>
      </fill>
    </dxf>
    <dxf>
      <font>
        <color theme="0"/>
      </font>
      <fill>
        <patternFill>
          <bgColor rgb="FFFFC000"/>
        </patternFill>
      </fill>
    </dxf>
    <dxf>
      <font>
        <color theme="0"/>
      </font>
      <fill>
        <patternFill>
          <bgColor rgb="FF00B050"/>
        </patternFill>
      </fill>
    </dxf>
    <dxf>
      <font>
        <color theme="0"/>
      </font>
      <fill>
        <patternFill>
          <bgColor rgb="FFC00000"/>
        </patternFill>
      </fill>
    </dxf>
    <dxf>
      <font>
        <color theme="0"/>
      </font>
      <fill>
        <patternFill>
          <bgColor rgb="FFFFC000"/>
        </patternFill>
      </fill>
    </dxf>
    <dxf>
      <font>
        <color theme="0"/>
      </font>
      <fill>
        <patternFill>
          <bgColor rgb="FF00B050"/>
        </patternFill>
      </fill>
    </dxf>
    <dxf>
      <font>
        <b val="0"/>
        <i val="0"/>
        <color rgb="FF7030A0"/>
      </font>
    </dxf>
  </dxfs>
  <tableStyles count="0" defaultTableStyle="TableStyleMedium2" defaultPivotStyle="PivotStyleLight16"/>
  <colors>
    <mruColors>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Priorización Procesos</a:t>
            </a:r>
          </a:p>
        </c:rich>
      </c:tx>
      <c:overlay val="0"/>
      <c:spPr>
        <a:noFill/>
        <a:ln>
          <a:noFill/>
        </a:ln>
        <a:effectLst/>
      </c:spPr>
    </c:title>
    <c:autoTitleDeleted val="0"/>
    <c:view3D>
      <c:rotX val="30"/>
      <c:rotY val="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3167495854063019E-3"/>
          <c:y val="0.24792954782252755"/>
          <c:w val="0.99440331152635764"/>
          <c:h val="0.63447009464734794"/>
        </c:manualLayout>
      </c:layout>
      <c:pie3DChart>
        <c:varyColors val="1"/>
        <c:ser>
          <c:idx val="0"/>
          <c:order val="0"/>
          <c:explosion val="10"/>
          <c:dPt>
            <c:idx val="0"/>
            <c:bubble3D val="0"/>
            <c:spPr>
              <a:solidFill>
                <a:srgbClr val="C0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1-2A3B-497E-9220-3868F9B2CF86}"/>
              </c:ext>
            </c:extLst>
          </c:dPt>
          <c:dPt>
            <c:idx val="1"/>
            <c:bubble3D val="0"/>
            <c:spPr>
              <a:solidFill>
                <a:srgbClr val="FFC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2A3B-497E-9220-3868F9B2CF86}"/>
              </c:ext>
            </c:extLst>
          </c:dPt>
          <c:dPt>
            <c:idx val="2"/>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5-2A3B-497E-9220-3868F9B2CF86}"/>
              </c:ext>
            </c:extLst>
          </c:dPt>
          <c:dLbls>
            <c:dLbl>
              <c:idx val="0"/>
              <c:layout>
                <c:manualLayout>
                  <c:x val="-0.14982658884057404"/>
                  <c:y val="9.11710658756327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A3B-497E-9220-3868F9B2CF86}"/>
                </c:ext>
              </c:extLst>
            </c:dLbl>
            <c:dLbl>
              <c:idx val="1"/>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3-2A3B-497E-9220-3868F9B2CF86}"/>
                </c:ext>
              </c:extLst>
            </c:dLbl>
            <c:dLbl>
              <c:idx val="2"/>
              <c:layout>
                <c:manualLayout>
                  <c:x val="9.3074783562502386E-2"/>
                  <c:y val="0.1677023163867531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A3B-497E-9220-3868F9B2CF8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'Universo consolidado'!$H$4:$H$6</c:f>
              <c:strCache>
                <c:ptCount val="3"/>
                <c:pt idx="0">
                  <c:v>Alto</c:v>
                </c:pt>
                <c:pt idx="1">
                  <c:v>Medio</c:v>
                </c:pt>
                <c:pt idx="2">
                  <c:v>Bajo</c:v>
                </c:pt>
              </c:strCache>
            </c:strRef>
          </c:cat>
          <c:val>
            <c:numRef>
              <c:f>'Universo consolidado'!$I$4:$I$6</c:f>
              <c:numCache>
                <c:formatCode>General</c:formatCode>
                <c:ptCount val="3"/>
                <c:pt idx="0">
                  <c:v>4</c:v>
                </c:pt>
                <c:pt idx="1">
                  <c:v>9</c:v>
                </c:pt>
                <c:pt idx="2">
                  <c:v>5</c:v>
                </c:pt>
              </c:numCache>
            </c:numRef>
          </c:val>
          <c:extLst>
            <c:ext xmlns:c16="http://schemas.microsoft.com/office/drawing/2014/chart" uri="{C3380CC4-5D6E-409C-BE32-E72D297353CC}">
              <c16:uniqueId val="{00000006-2A3B-497E-9220-3868F9B2CF86}"/>
            </c:ext>
          </c:extLst>
        </c:ser>
        <c:ser>
          <c:idx val="1"/>
          <c:order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8-2A3B-497E-9220-3868F9B2CF8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A-2A3B-497E-9220-3868F9B2CF86}"/>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C-2A3B-497E-9220-3868F9B2CF86}"/>
              </c:ext>
            </c:extLst>
          </c:dPt>
          <c:cat>
            <c:strRef>
              <c:f>'Universo consolidado'!$H$4:$H$6</c:f>
              <c:strCache>
                <c:ptCount val="3"/>
                <c:pt idx="0">
                  <c:v>Alto</c:v>
                </c:pt>
                <c:pt idx="1">
                  <c:v>Medio</c:v>
                </c:pt>
                <c:pt idx="2">
                  <c:v>Bajo</c:v>
                </c:pt>
              </c:strCache>
            </c:strRef>
          </c:cat>
          <c:val>
            <c:numRef>
              <c:f>'Universo consolidado'!$J$4:$J$6</c:f>
              <c:numCache>
                <c:formatCode>0%</c:formatCode>
                <c:ptCount val="3"/>
                <c:pt idx="0">
                  <c:v>0.22222222222222221</c:v>
                </c:pt>
                <c:pt idx="1">
                  <c:v>0.5</c:v>
                </c:pt>
                <c:pt idx="2">
                  <c:v>0.27777777777777779</c:v>
                </c:pt>
              </c:numCache>
            </c:numRef>
          </c:val>
          <c:extLst>
            <c:ext xmlns:c16="http://schemas.microsoft.com/office/drawing/2014/chart" uri="{C3380CC4-5D6E-409C-BE32-E72D297353CC}">
              <c16:uniqueId val="{0000000D-2A3B-497E-9220-3868F9B2CF86}"/>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33152322377613247"/>
          <c:y val="0.86035018325187085"/>
          <c:w val="0.50279103171805017"/>
          <c:h val="9.473752611963555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Priorización </a:t>
            </a:r>
            <a:r>
              <a:rPr lang="es-CO" baseline="0"/>
              <a:t> Proyectos</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30"/>
      <c:rotY val="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3167495854063019E-3"/>
          <c:y val="0.24792954782252755"/>
          <c:w val="0.99440331152635764"/>
          <c:h val="0.63447009464734794"/>
        </c:manualLayout>
      </c:layout>
      <c:pie3DChart>
        <c:varyColors val="1"/>
        <c:ser>
          <c:idx val="0"/>
          <c:order val="0"/>
          <c:explosion val="10"/>
          <c:dPt>
            <c:idx val="0"/>
            <c:bubble3D val="0"/>
            <c:spPr>
              <a:solidFill>
                <a:srgbClr val="C0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1-D5BB-4C7F-9F8B-8A96425D7B45}"/>
              </c:ext>
            </c:extLst>
          </c:dPt>
          <c:dPt>
            <c:idx val="1"/>
            <c:bubble3D val="0"/>
            <c:spPr>
              <a:solidFill>
                <a:srgbClr val="FFC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D5BB-4C7F-9F8B-8A96425D7B45}"/>
              </c:ext>
            </c:extLst>
          </c:dPt>
          <c:dPt>
            <c:idx val="2"/>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5-D5BB-4C7F-9F8B-8A96425D7B45}"/>
              </c:ext>
            </c:extLst>
          </c:dPt>
          <c:dLbls>
            <c:dLbl>
              <c:idx val="1"/>
              <c:layout>
                <c:manualLayout>
                  <c:x val="-0.11420665700369544"/>
                  <c:y val="-0.229725924514640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5BB-4C7F-9F8B-8A96425D7B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'Universo consolidado'!$H$37:$H$39</c:f>
              <c:strCache>
                <c:ptCount val="3"/>
                <c:pt idx="0">
                  <c:v>Alto</c:v>
                </c:pt>
                <c:pt idx="1">
                  <c:v>Medio</c:v>
                </c:pt>
                <c:pt idx="2">
                  <c:v>Bajo</c:v>
                </c:pt>
              </c:strCache>
            </c:strRef>
          </c:cat>
          <c:val>
            <c:numRef>
              <c:f>'Universo consolidado'!$I$37:$I$39</c:f>
              <c:numCache>
                <c:formatCode>General</c:formatCode>
                <c:ptCount val="3"/>
                <c:pt idx="0">
                  <c:v>3</c:v>
                </c:pt>
                <c:pt idx="1">
                  <c:v>0</c:v>
                </c:pt>
                <c:pt idx="2">
                  <c:v>26</c:v>
                </c:pt>
              </c:numCache>
            </c:numRef>
          </c:val>
          <c:extLst>
            <c:ext xmlns:c16="http://schemas.microsoft.com/office/drawing/2014/chart" uri="{C3380CC4-5D6E-409C-BE32-E72D297353CC}">
              <c16:uniqueId val="{00000006-D5BB-4C7F-9F8B-8A96425D7B45}"/>
            </c:ext>
          </c:extLst>
        </c:ser>
        <c:ser>
          <c:idx val="1"/>
          <c:order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8-D5BB-4C7F-9F8B-8A96425D7B4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A-D5BB-4C7F-9F8B-8A96425D7B4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C-D5BB-4C7F-9F8B-8A96425D7B45}"/>
              </c:ext>
            </c:extLst>
          </c:dPt>
          <c:cat>
            <c:strRef>
              <c:f>'Universo consolidado'!$H$37:$H$39</c:f>
              <c:strCache>
                <c:ptCount val="3"/>
                <c:pt idx="0">
                  <c:v>Alto</c:v>
                </c:pt>
                <c:pt idx="1">
                  <c:v>Medio</c:v>
                </c:pt>
                <c:pt idx="2">
                  <c:v>Bajo</c:v>
                </c:pt>
              </c:strCache>
            </c:strRef>
          </c:cat>
          <c:val>
            <c:numRef>
              <c:f>'Universo consolidado'!$J$37:$J$39</c:f>
              <c:numCache>
                <c:formatCode>0%</c:formatCode>
                <c:ptCount val="3"/>
                <c:pt idx="0">
                  <c:v>0.10344827586206896</c:v>
                </c:pt>
                <c:pt idx="1">
                  <c:v>0</c:v>
                </c:pt>
                <c:pt idx="2">
                  <c:v>0.89655172413793105</c:v>
                </c:pt>
              </c:numCache>
            </c:numRef>
          </c:val>
          <c:extLst>
            <c:ext xmlns:c16="http://schemas.microsoft.com/office/drawing/2014/chart" uri="{C3380CC4-5D6E-409C-BE32-E72D297353CC}">
              <c16:uniqueId val="{0000000D-D5BB-4C7F-9F8B-8A96425D7B45}"/>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438150</xdr:colOff>
      <xdr:row>0</xdr:row>
      <xdr:rowOff>0</xdr:rowOff>
    </xdr:from>
    <xdr:to>
      <xdr:col>11</xdr:col>
      <xdr:colOff>504826</xdr:colOff>
      <xdr:row>14</xdr:row>
      <xdr:rowOff>142875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6767" t="25141" r="27883" b="9101"/>
        <a:stretch/>
      </xdr:blipFill>
      <xdr:spPr>
        <a:xfrm>
          <a:off x="3486150" y="0"/>
          <a:ext cx="5400676" cy="3419475"/>
        </a:xfrm>
        <a:prstGeom prst="rect">
          <a:avLst/>
        </a:prstGeom>
      </xdr:spPr>
    </xdr:pic>
    <xdr:clientData/>
  </xdr:twoCellAnchor>
  <xdr:twoCellAnchor editAs="oneCell">
    <xdr:from>
      <xdr:col>12</xdr:col>
      <xdr:colOff>57151</xdr:colOff>
      <xdr:row>2</xdr:row>
      <xdr:rowOff>66674</xdr:rowOff>
    </xdr:from>
    <xdr:to>
      <xdr:col>16</xdr:col>
      <xdr:colOff>323851</xdr:colOff>
      <xdr:row>13</xdr:row>
      <xdr:rowOff>9525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l="24794" t="26493" r="33118" b="10418"/>
        <a:stretch/>
      </xdr:blipFill>
      <xdr:spPr>
        <a:xfrm>
          <a:off x="9201151" y="447674"/>
          <a:ext cx="3314700" cy="26479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25</xdr:col>
      <xdr:colOff>704272</xdr:colOff>
      <xdr:row>0</xdr:row>
      <xdr:rowOff>69273</xdr:rowOff>
    </xdr:from>
    <xdr:to>
      <xdr:col>30</xdr:col>
      <xdr:colOff>1561227</xdr:colOff>
      <xdr:row>1</xdr:row>
      <xdr:rowOff>75926</xdr:rowOff>
    </xdr:to>
    <xdr:pic>
      <xdr:nvPicPr>
        <xdr:cNvPr id="3" name="Imagen 2">
          <a:extLst>
            <a:ext uri="{FF2B5EF4-FFF2-40B4-BE49-F238E27FC236}">
              <a16:creationId xmlns:a16="http://schemas.microsoft.com/office/drawing/2014/main" id="{6CAA588C-92F6-F97F-C04C-C377E9D1F0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44727" y="69273"/>
          <a:ext cx="2334773" cy="17038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xdr:colOff>
      <xdr:row>3</xdr:row>
      <xdr:rowOff>25318</xdr:rowOff>
    </xdr:to>
    <xdr:pic>
      <xdr:nvPicPr>
        <xdr:cNvPr id="2" name="Imagen 3">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238250" cy="5756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171450</xdr:colOff>
      <xdr:row>7</xdr:row>
      <xdr:rowOff>152400</xdr:rowOff>
    </xdr:from>
    <xdr:to>
      <xdr:col>11</xdr:col>
      <xdr:colOff>190500</xdr:colOff>
      <xdr:row>32</xdr:row>
      <xdr:rowOff>0</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142874</xdr:colOff>
      <xdr:row>40</xdr:row>
      <xdr:rowOff>133350</xdr:rowOff>
    </xdr:from>
    <xdr:to>
      <xdr:col>10</xdr:col>
      <xdr:colOff>533399</xdr:colOff>
      <xdr:row>49</xdr:row>
      <xdr:rowOff>147637</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upervigilanciagovco-my.sharepoint.com/172.19.200.120/Procesos%20y%20Procedimientos%20SIGESPU/PAMC%202014/Plan%202015/Planeacion%202014%20CHEC%20Revisado%20por%20EP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Tiempos Anual "/>
      <sheetName val="Plan de Capacitación_old"/>
      <sheetName val="Portada"/>
      <sheetName val="Otras Actividades"/>
      <sheetName val="Selección Procesos"/>
      <sheetName val="Priorización Procesos"/>
      <sheetName val="Priorización TI"/>
      <sheetName val="Priorización Proyectos"/>
      <sheetName val="Universo Consolidado"/>
      <sheetName val="Plan Anual"/>
      <sheetName val="Trabajos"/>
      <sheetName val="Auditores"/>
      <sheetName val="Cronograma"/>
      <sheetName val="Procesos (detallado)"/>
      <sheetName val="Parámetros"/>
      <sheetName val="Hoja3"/>
      <sheetName val="Hoja1"/>
    </sheetNames>
    <sheetDataSet>
      <sheetData sheetId="0"/>
      <sheetData sheetId="1"/>
      <sheetData sheetId="2">
        <row r="3">
          <cell r="A3" t="str">
            <v>Planeación general de la Auditoría Interna</v>
          </cell>
        </row>
      </sheetData>
      <sheetData sheetId="3"/>
      <sheetData sheetId="4"/>
      <sheetData sheetId="5"/>
      <sheetData sheetId="6"/>
      <sheetData sheetId="7"/>
      <sheetData sheetId="8"/>
      <sheetData sheetId="9"/>
      <sheetData sheetId="10"/>
      <sheetData sheetId="11"/>
      <sheetData sheetId="12"/>
      <sheetData sheetId="13"/>
      <sheetData sheetId="14">
        <row r="3">
          <cell r="AQ3" t="str">
            <v>Obligatoria por norma interna/externa</v>
          </cell>
        </row>
        <row r="4">
          <cell r="AQ4" t="str">
            <v>Asignada por la administración</v>
          </cell>
        </row>
      </sheetData>
      <sheetData sheetId="15"/>
      <sheetData sheetId="1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mailto:informescipplcc@prsidencia.gov.co" TargetMode="External"/><Relationship Id="rId13" Type="http://schemas.openxmlformats.org/officeDocument/2006/relationships/hyperlink" Target="mailto:ldiaz@funci&#243;npublica.gov.co" TargetMode="External"/><Relationship Id="rId18" Type="http://schemas.openxmlformats.org/officeDocument/2006/relationships/hyperlink" Target="https://rendicion.contraloriagen.gov.co/stormWeb/" TargetMode="External"/><Relationship Id="rId3" Type="http://schemas.openxmlformats.org/officeDocument/2006/relationships/hyperlink" Target="https://rendicion.contraloriagen.gov.co/stormWeb/" TargetMode="External"/><Relationship Id="rId7" Type="http://schemas.openxmlformats.org/officeDocument/2006/relationships/hyperlink" Target="http://www.cajahonor.gov.co/" TargetMode="External"/><Relationship Id="rId12" Type="http://schemas.openxmlformats.org/officeDocument/2006/relationships/hyperlink" Target="http://www.cajahonor.gov.co/" TargetMode="External"/><Relationship Id="rId17" Type="http://schemas.openxmlformats.org/officeDocument/2006/relationships/hyperlink" Target="https://rendicion.contraloriagen.gov.co/stormWeb/" TargetMode="External"/><Relationship Id="rId2" Type="http://schemas.openxmlformats.org/officeDocument/2006/relationships/hyperlink" Target="https://rendicion.contraloriagen.gov.co/stormWeb/" TargetMode="External"/><Relationship Id="rId16" Type="http://schemas.openxmlformats.org/officeDocument/2006/relationships/hyperlink" Target="http://www.cajahonor.gov.co/" TargetMode="External"/><Relationship Id="rId1" Type="http://schemas.openxmlformats.org/officeDocument/2006/relationships/hyperlink" Target="https://rendicion.contraloriagen.gov.co/stormWeb/" TargetMode="External"/><Relationship Id="rId6" Type="http://schemas.openxmlformats.org/officeDocument/2006/relationships/hyperlink" Target="http://www.cajahonor.gov.co/" TargetMode="External"/><Relationship Id="rId11" Type="http://schemas.openxmlformats.org/officeDocument/2006/relationships/hyperlink" Target="http://www.cajahonor.gov.co/" TargetMode="External"/><Relationship Id="rId5" Type="http://schemas.openxmlformats.org/officeDocument/2006/relationships/hyperlink" Target="http://www.cajahonor.gov.co/" TargetMode="External"/><Relationship Id="rId15" Type="http://schemas.openxmlformats.org/officeDocument/2006/relationships/hyperlink" Target="http://www.cajahonor.gov.co/" TargetMode="External"/><Relationship Id="rId10" Type="http://schemas.openxmlformats.org/officeDocument/2006/relationships/hyperlink" Target="http://www.cajahonor.gov.co/" TargetMode="External"/><Relationship Id="rId19" Type="http://schemas.openxmlformats.org/officeDocument/2006/relationships/printerSettings" Target="../printerSettings/printerSettings4.bin"/><Relationship Id="rId4" Type="http://schemas.openxmlformats.org/officeDocument/2006/relationships/hyperlink" Target="http://www.chip.gov.co/schip_rt/" TargetMode="External"/><Relationship Id="rId9" Type="http://schemas.openxmlformats.org/officeDocument/2006/relationships/hyperlink" Target="mailto:soporte@ekogui.gov.co" TargetMode="External"/><Relationship Id="rId14" Type="http://schemas.openxmlformats.org/officeDocument/2006/relationships/hyperlink" Target="http://www.cajahonor.gov.co/"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C2:D15"/>
  <sheetViews>
    <sheetView showGridLines="0" topLeftCell="B2" workbookViewId="0">
      <selection activeCell="D9" sqref="D9"/>
    </sheetView>
  </sheetViews>
  <sheetFormatPr baseColWidth="10" defaultColWidth="11.42578125" defaultRowHeight="15" x14ac:dyDescent="0.25"/>
  <cols>
    <col min="2" max="2" width="3.140625" customWidth="1"/>
    <col min="3" max="3" width="30.85546875" customWidth="1"/>
  </cols>
  <sheetData>
    <row r="2" spans="3:4" x14ac:dyDescent="0.25">
      <c r="C2" t="s">
        <v>0</v>
      </c>
    </row>
    <row r="3" spans="3:4" x14ac:dyDescent="0.25">
      <c r="C3" t="s">
        <v>1</v>
      </c>
    </row>
    <row r="4" spans="3:4" x14ac:dyDescent="0.25">
      <c r="C4" s="51" t="s">
        <v>2</v>
      </c>
      <c r="D4" s="51">
        <v>1</v>
      </c>
    </row>
    <row r="5" spans="3:4" x14ac:dyDescent="0.25">
      <c r="C5" s="51" t="s">
        <v>3</v>
      </c>
      <c r="D5" s="51">
        <v>2</v>
      </c>
    </row>
    <row r="6" spans="3:4" x14ac:dyDescent="0.25">
      <c r="C6" s="51" t="s">
        <v>4</v>
      </c>
      <c r="D6" s="51">
        <v>1</v>
      </c>
    </row>
    <row r="7" spans="3:4" x14ac:dyDescent="0.25">
      <c r="C7" s="51" t="s">
        <v>5</v>
      </c>
      <c r="D7" s="51">
        <v>1</v>
      </c>
    </row>
    <row r="8" spans="3:4" x14ac:dyDescent="0.25">
      <c r="C8" s="51" t="s">
        <v>6</v>
      </c>
      <c r="D8" s="51">
        <v>3</v>
      </c>
    </row>
    <row r="9" spans="3:4" ht="26.25" x14ac:dyDescent="0.25">
      <c r="C9" s="52" t="s">
        <v>7</v>
      </c>
      <c r="D9" s="52">
        <v>3</v>
      </c>
    </row>
    <row r="10" spans="3:4" x14ac:dyDescent="0.25">
      <c r="C10" s="52" t="s">
        <v>8</v>
      </c>
      <c r="D10" s="52">
        <v>2</v>
      </c>
    </row>
    <row r="11" spans="3:4" ht="51.75" x14ac:dyDescent="0.25">
      <c r="C11" s="52" t="s">
        <v>9</v>
      </c>
      <c r="D11" s="52">
        <v>1</v>
      </c>
    </row>
    <row r="12" spans="3:4" x14ac:dyDescent="0.25">
      <c r="C12" s="51" t="s">
        <v>10</v>
      </c>
      <c r="D12" s="51">
        <v>21</v>
      </c>
    </row>
    <row r="13" spans="3:4" x14ac:dyDescent="0.25">
      <c r="C13" s="51" t="s">
        <v>11</v>
      </c>
      <c r="D13" s="51">
        <v>1</v>
      </c>
    </row>
    <row r="14" spans="3:4" x14ac:dyDescent="0.25">
      <c r="C14" s="51" t="s">
        <v>12</v>
      </c>
      <c r="D14" s="51">
        <v>1</v>
      </c>
    </row>
    <row r="15" spans="3:4" x14ac:dyDescent="0.25">
      <c r="C15" s="51" t="s">
        <v>13</v>
      </c>
      <c r="D15" s="51">
        <v>1</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D27"/>
  <sheetViews>
    <sheetView zoomScale="90" zoomScaleNormal="90" workbookViewId="0">
      <selection sqref="A1:A1048576"/>
    </sheetView>
  </sheetViews>
  <sheetFormatPr baseColWidth="10" defaultColWidth="11.42578125" defaultRowHeight="15" x14ac:dyDescent="0.25"/>
  <cols>
    <col min="1" max="1" width="41.28515625" customWidth="1"/>
    <col min="2" max="2" width="51.85546875" bestFit="1" customWidth="1"/>
    <col min="4" max="4" width="45.42578125" bestFit="1" customWidth="1"/>
    <col min="5" max="5" width="51.85546875" bestFit="1" customWidth="1"/>
  </cols>
  <sheetData>
    <row r="1" spans="1:4" ht="15.75" thickBot="1" x14ac:dyDescent="0.3">
      <c r="B1" s="28" t="s">
        <v>415</v>
      </c>
      <c r="C1" s="64" t="s">
        <v>416</v>
      </c>
      <c r="D1" s="28" t="s">
        <v>417</v>
      </c>
    </row>
    <row r="2" spans="1:4" ht="15.75" thickTop="1" x14ac:dyDescent="0.25">
      <c r="A2" s="27" t="s">
        <v>418</v>
      </c>
      <c r="B2" s="29" t="s">
        <v>419</v>
      </c>
      <c r="C2" s="30">
        <v>3.8571428571428572</v>
      </c>
      <c r="D2">
        <v>3</v>
      </c>
    </row>
    <row r="3" spans="1:4" x14ac:dyDescent="0.25">
      <c r="A3" s="15" t="s">
        <v>420</v>
      </c>
      <c r="B3" s="29" t="s">
        <v>420</v>
      </c>
      <c r="C3" s="30">
        <v>3.8571428571428572</v>
      </c>
      <c r="D3">
        <v>3</v>
      </c>
    </row>
    <row r="4" spans="1:4" x14ac:dyDescent="0.25">
      <c r="A4" s="15" t="s">
        <v>421</v>
      </c>
      <c r="B4" s="29" t="s">
        <v>421</v>
      </c>
      <c r="C4" s="30">
        <v>3</v>
      </c>
      <c r="D4">
        <v>3</v>
      </c>
    </row>
    <row r="5" spans="1:4" x14ac:dyDescent="0.25">
      <c r="A5" s="15" t="s">
        <v>422</v>
      </c>
      <c r="B5" s="29" t="s">
        <v>422</v>
      </c>
      <c r="C5" s="30">
        <v>3.8</v>
      </c>
      <c r="D5">
        <v>3</v>
      </c>
    </row>
    <row r="6" spans="1:4" ht="25.5" x14ac:dyDescent="0.25">
      <c r="A6" s="15" t="s">
        <v>423</v>
      </c>
      <c r="B6" s="29" t="s">
        <v>424</v>
      </c>
      <c r="C6" s="30">
        <v>3.8</v>
      </c>
      <c r="D6">
        <v>3</v>
      </c>
    </row>
    <row r="7" spans="1:4" x14ac:dyDescent="0.25">
      <c r="A7" s="15" t="s">
        <v>425</v>
      </c>
      <c r="B7" s="29" t="s">
        <v>425</v>
      </c>
      <c r="C7" s="30">
        <v>3</v>
      </c>
      <c r="D7">
        <v>3</v>
      </c>
    </row>
    <row r="8" spans="1:4" x14ac:dyDescent="0.25">
      <c r="A8" s="16" t="s">
        <v>426</v>
      </c>
      <c r="B8" s="29" t="s">
        <v>426</v>
      </c>
      <c r="C8" s="30">
        <v>4.8</v>
      </c>
      <c r="D8">
        <v>5</v>
      </c>
    </row>
    <row r="9" spans="1:4" x14ac:dyDescent="0.25">
      <c r="A9" s="15" t="s">
        <v>427</v>
      </c>
      <c r="B9" s="29" t="s">
        <v>428</v>
      </c>
      <c r="C9" s="30">
        <v>3.7142857142857144</v>
      </c>
      <c r="D9">
        <v>3</v>
      </c>
    </row>
    <row r="10" spans="1:4" x14ac:dyDescent="0.25">
      <c r="A10" s="15" t="s">
        <v>429</v>
      </c>
      <c r="B10" s="29" t="s">
        <v>429</v>
      </c>
      <c r="C10" s="30">
        <v>3.7</v>
      </c>
      <c r="D10">
        <v>3</v>
      </c>
    </row>
    <row r="11" spans="1:4" x14ac:dyDescent="0.25">
      <c r="A11" s="15" t="s">
        <v>430</v>
      </c>
      <c r="B11" s="29" t="s">
        <v>430</v>
      </c>
      <c r="C11" s="30">
        <v>4.4285714285714288</v>
      </c>
      <c r="D11">
        <v>5</v>
      </c>
    </row>
    <row r="12" spans="1:4" x14ac:dyDescent="0.25">
      <c r="A12" s="16" t="s">
        <v>431</v>
      </c>
      <c r="B12" s="29" t="s">
        <v>431</v>
      </c>
      <c r="C12" s="30">
        <v>3.8</v>
      </c>
      <c r="D12">
        <v>3</v>
      </c>
    </row>
    <row r="13" spans="1:4" x14ac:dyDescent="0.25">
      <c r="A13" s="15" t="s">
        <v>432</v>
      </c>
      <c r="B13" s="29" t="s">
        <v>433</v>
      </c>
      <c r="C13" s="30">
        <v>4.1428571428571432</v>
      </c>
      <c r="D13">
        <v>5</v>
      </c>
    </row>
    <row r="14" spans="1:4" x14ac:dyDescent="0.25">
      <c r="A14" s="15" t="s">
        <v>434</v>
      </c>
      <c r="B14" s="29" t="s">
        <v>434</v>
      </c>
      <c r="C14" s="30">
        <v>3.7058823529411766</v>
      </c>
      <c r="D14">
        <v>3</v>
      </c>
    </row>
    <row r="15" spans="1:4" x14ac:dyDescent="0.25">
      <c r="A15" s="15" t="s">
        <v>435</v>
      </c>
      <c r="B15" s="29" t="s">
        <v>435</v>
      </c>
      <c r="C15" s="30">
        <v>1.8666666666666667</v>
      </c>
      <c r="D15">
        <v>1</v>
      </c>
    </row>
    <row r="16" spans="1:4" x14ac:dyDescent="0.25">
      <c r="A16" s="15" t="s">
        <v>436</v>
      </c>
      <c r="B16" s="29" t="s">
        <v>437</v>
      </c>
      <c r="C16" s="30">
        <v>4.1111111111111107</v>
      </c>
      <c r="D16">
        <v>5</v>
      </c>
    </row>
    <row r="17" spans="1:4" x14ac:dyDescent="0.25">
      <c r="A17" s="15" t="s">
        <v>438</v>
      </c>
      <c r="B17" s="29" t="s">
        <v>438</v>
      </c>
      <c r="C17" s="30">
        <v>3.3333333333333335</v>
      </c>
      <c r="D17">
        <v>3</v>
      </c>
    </row>
    <row r="18" spans="1:4" x14ac:dyDescent="0.25">
      <c r="A18" s="15" t="s">
        <v>439</v>
      </c>
      <c r="B18" s="29" t="s">
        <v>439</v>
      </c>
      <c r="C18" s="30">
        <v>4.7894736842105265</v>
      </c>
      <c r="D18">
        <v>5</v>
      </c>
    </row>
    <row r="19" spans="1:4" ht="25.5" x14ac:dyDescent="0.25">
      <c r="A19" s="16" t="s">
        <v>440</v>
      </c>
      <c r="B19" s="29" t="s">
        <v>441</v>
      </c>
      <c r="C19" s="30">
        <v>3.72</v>
      </c>
      <c r="D19">
        <v>3</v>
      </c>
    </row>
    <row r="20" spans="1:4" ht="25.5" x14ac:dyDescent="0.25">
      <c r="A20" s="16" t="s">
        <v>442</v>
      </c>
      <c r="B20" s="29" t="s">
        <v>442</v>
      </c>
      <c r="C20" s="30">
        <v>3.7058823529411766</v>
      </c>
      <c r="D20">
        <v>3</v>
      </c>
    </row>
    <row r="21" spans="1:4" x14ac:dyDescent="0.25">
      <c r="A21" s="16" t="s">
        <v>443</v>
      </c>
      <c r="B21" s="29" t="s">
        <v>444</v>
      </c>
      <c r="C21" s="30">
        <v>3.6666666666666665</v>
      </c>
      <c r="D21">
        <v>3</v>
      </c>
    </row>
    <row r="22" spans="1:4" x14ac:dyDescent="0.25">
      <c r="A22" s="15" t="s">
        <v>445</v>
      </c>
      <c r="B22" s="29" t="s">
        <v>446</v>
      </c>
      <c r="C22" s="30">
        <v>3.8571428571428572</v>
      </c>
      <c r="D22">
        <v>3</v>
      </c>
    </row>
    <row r="23" spans="1:4" ht="25.5" x14ac:dyDescent="0.25">
      <c r="A23" s="15" t="s">
        <v>447</v>
      </c>
      <c r="B23" s="29" t="s">
        <v>448</v>
      </c>
      <c r="C23" s="30">
        <v>3</v>
      </c>
      <c r="D23">
        <v>3</v>
      </c>
    </row>
    <row r="24" spans="1:4" x14ac:dyDescent="0.25">
      <c r="A24" s="15" t="s">
        <v>449</v>
      </c>
      <c r="B24" s="29" t="s">
        <v>450</v>
      </c>
      <c r="C24" s="30">
        <v>4.384615384615385</v>
      </c>
      <c r="D24">
        <v>5</v>
      </c>
    </row>
    <row r="25" spans="1:4" x14ac:dyDescent="0.25">
      <c r="A25" s="16" t="s">
        <v>451</v>
      </c>
      <c r="B25" s="29" t="s">
        <v>451</v>
      </c>
      <c r="C25" s="30">
        <v>4.2</v>
      </c>
      <c r="D25">
        <v>5</v>
      </c>
    </row>
    <row r="26" spans="1:4" x14ac:dyDescent="0.25">
      <c r="A26" s="17" t="s">
        <v>452</v>
      </c>
      <c r="B26" s="29" t="s">
        <v>453</v>
      </c>
      <c r="C26" s="30">
        <v>3.5</v>
      </c>
      <c r="D26">
        <v>3</v>
      </c>
    </row>
    <row r="27" spans="1:4" x14ac:dyDescent="0.25">
      <c r="A27" s="21" t="s">
        <v>454</v>
      </c>
      <c r="B27" s="29" t="s">
        <v>454</v>
      </c>
      <c r="C27" s="30">
        <v>3.4</v>
      </c>
      <c r="D27">
        <v>3</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D27"/>
  <sheetViews>
    <sheetView topLeftCell="A7" zoomScale="90" zoomScaleNormal="90" workbookViewId="0">
      <selection activeCell="D2" sqref="D2:D27"/>
    </sheetView>
  </sheetViews>
  <sheetFormatPr baseColWidth="10" defaultColWidth="11.42578125" defaultRowHeight="15" x14ac:dyDescent="0.25"/>
  <cols>
    <col min="1" max="1" width="41.28515625" customWidth="1"/>
    <col min="2" max="2" width="53" bestFit="1" customWidth="1"/>
    <col min="3" max="3" width="27.7109375" customWidth="1"/>
    <col min="4" max="4" width="16.85546875" customWidth="1"/>
  </cols>
  <sheetData>
    <row r="1" spans="1:4" ht="30.75" thickBot="1" x14ac:dyDescent="0.3">
      <c r="B1" s="65" t="s">
        <v>383</v>
      </c>
      <c r="C1" s="66" t="s">
        <v>455</v>
      </c>
      <c r="D1" s="66" t="s">
        <v>456</v>
      </c>
    </row>
    <row r="2" spans="1:4" ht="15.75" thickTop="1" x14ac:dyDescent="0.25">
      <c r="A2" s="27" t="s">
        <v>418</v>
      </c>
      <c r="B2" s="77" t="s">
        <v>457</v>
      </c>
      <c r="C2" s="76">
        <v>39082054335</v>
      </c>
      <c r="D2" s="78">
        <v>1</v>
      </c>
    </row>
    <row r="3" spans="1:4" x14ac:dyDescent="0.25">
      <c r="A3" s="15" t="s">
        <v>420</v>
      </c>
      <c r="B3" s="74" t="s">
        <v>458</v>
      </c>
      <c r="C3" s="69">
        <v>3350525078</v>
      </c>
      <c r="D3" s="48">
        <v>0</v>
      </c>
    </row>
    <row r="4" spans="1:4" x14ac:dyDescent="0.25">
      <c r="A4" s="15" t="s">
        <v>421</v>
      </c>
      <c r="B4" s="70" t="s">
        <v>459</v>
      </c>
      <c r="C4" s="71">
        <v>555822491633</v>
      </c>
      <c r="D4" s="48">
        <v>5</v>
      </c>
    </row>
    <row r="5" spans="1:4" x14ac:dyDescent="0.25">
      <c r="A5" s="15" t="s">
        <v>422</v>
      </c>
      <c r="B5" s="72" t="s">
        <v>460</v>
      </c>
      <c r="C5" s="69">
        <v>51706260915</v>
      </c>
      <c r="D5" s="48">
        <v>3</v>
      </c>
    </row>
    <row r="6" spans="1:4" ht="25.5" x14ac:dyDescent="0.25">
      <c r="A6" s="15" t="s">
        <v>423</v>
      </c>
      <c r="B6" s="70" t="s">
        <v>461</v>
      </c>
      <c r="C6" s="69">
        <v>201809240797</v>
      </c>
      <c r="D6" s="48">
        <v>5</v>
      </c>
    </row>
    <row r="7" spans="1:4" x14ac:dyDescent="0.25">
      <c r="A7" s="15" t="s">
        <v>425</v>
      </c>
      <c r="B7" s="72" t="s">
        <v>462</v>
      </c>
      <c r="C7" s="69">
        <v>78370414161</v>
      </c>
      <c r="D7" s="48">
        <v>3</v>
      </c>
    </row>
    <row r="8" spans="1:4" x14ac:dyDescent="0.25">
      <c r="A8" s="16" t="s">
        <v>426</v>
      </c>
      <c r="B8" s="73" t="s">
        <v>463</v>
      </c>
      <c r="C8" s="69">
        <v>15839174239</v>
      </c>
      <c r="D8" s="48">
        <v>1</v>
      </c>
    </row>
    <row r="9" spans="1:4" x14ac:dyDescent="0.25">
      <c r="A9" s="15" t="s">
        <v>427</v>
      </c>
      <c r="B9" s="73" t="s">
        <v>464</v>
      </c>
      <c r="C9" s="69">
        <v>30919635390</v>
      </c>
      <c r="D9" s="48">
        <v>1</v>
      </c>
    </row>
    <row r="10" spans="1:4" x14ac:dyDescent="0.25">
      <c r="A10" s="15" t="s">
        <v>429</v>
      </c>
      <c r="B10" s="70" t="s">
        <v>465</v>
      </c>
      <c r="C10" s="71">
        <v>579149511133</v>
      </c>
      <c r="D10" s="48">
        <v>5</v>
      </c>
    </row>
    <row r="11" spans="1:4" x14ac:dyDescent="0.25">
      <c r="A11" s="15" t="s">
        <v>430</v>
      </c>
      <c r="B11" s="67" t="s">
        <v>466</v>
      </c>
      <c r="C11" s="68">
        <v>924998847768</v>
      </c>
      <c r="D11" s="48">
        <v>5</v>
      </c>
    </row>
    <row r="12" spans="1:4" x14ac:dyDescent="0.25">
      <c r="A12" s="16" t="s">
        <v>431</v>
      </c>
      <c r="B12" s="70" t="s">
        <v>467</v>
      </c>
      <c r="C12" s="69">
        <v>116534811362</v>
      </c>
      <c r="D12" s="48">
        <v>5</v>
      </c>
    </row>
    <row r="13" spans="1:4" x14ac:dyDescent="0.25">
      <c r="A13" s="15" t="s">
        <v>432</v>
      </c>
      <c r="B13" s="72" t="s">
        <v>468</v>
      </c>
      <c r="C13" s="69">
        <v>78691449094</v>
      </c>
      <c r="D13" s="48">
        <v>3</v>
      </c>
    </row>
    <row r="14" spans="1:4" x14ac:dyDescent="0.25">
      <c r="A14" s="15" t="s">
        <v>434</v>
      </c>
      <c r="B14" s="72" t="s">
        <v>469</v>
      </c>
      <c r="C14" s="69">
        <v>71903753645</v>
      </c>
      <c r="D14" s="48">
        <v>3</v>
      </c>
    </row>
    <row r="15" spans="1:4" x14ac:dyDescent="0.25">
      <c r="A15" s="15" t="s">
        <v>435</v>
      </c>
      <c r="B15" s="75" t="s">
        <v>470</v>
      </c>
      <c r="C15" s="76">
        <v>311424223101</v>
      </c>
      <c r="D15" s="78">
        <v>5</v>
      </c>
    </row>
    <row r="16" spans="1:4" x14ac:dyDescent="0.25">
      <c r="A16" s="15" t="s">
        <v>436</v>
      </c>
      <c r="B16" s="72" t="s">
        <v>471</v>
      </c>
      <c r="C16" s="69">
        <v>47483962190</v>
      </c>
      <c r="D16" s="48">
        <v>3</v>
      </c>
    </row>
    <row r="17" spans="1:4" x14ac:dyDescent="0.25">
      <c r="A17" s="15" t="s">
        <v>438</v>
      </c>
      <c r="B17" s="72" t="s">
        <v>472</v>
      </c>
      <c r="C17" s="69">
        <v>89980480262</v>
      </c>
      <c r="D17" s="48">
        <v>3</v>
      </c>
    </row>
    <row r="18" spans="1:4" x14ac:dyDescent="0.25">
      <c r="A18" s="15" t="s">
        <v>439</v>
      </c>
      <c r="B18" s="72" t="s">
        <v>473</v>
      </c>
      <c r="C18" s="69">
        <v>41149987294</v>
      </c>
      <c r="D18" s="48">
        <v>3</v>
      </c>
    </row>
    <row r="19" spans="1:4" ht="25.5" x14ac:dyDescent="0.25">
      <c r="A19" s="16" t="s">
        <v>440</v>
      </c>
      <c r="B19" s="74" t="s">
        <v>474</v>
      </c>
      <c r="C19" s="69">
        <v>2426148422</v>
      </c>
      <c r="D19" s="48">
        <v>0</v>
      </c>
    </row>
    <row r="20" spans="1:4" ht="25.5" x14ac:dyDescent="0.25">
      <c r="A20" s="16" t="s">
        <v>442</v>
      </c>
      <c r="B20" s="73" t="s">
        <v>475</v>
      </c>
      <c r="C20" s="69">
        <v>7969717172</v>
      </c>
      <c r="D20" s="48">
        <v>1</v>
      </c>
    </row>
    <row r="21" spans="1:4" x14ac:dyDescent="0.25">
      <c r="A21" s="16" t="s">
        <v>443</v>
      </c>
      <c r="B21" s="73" t="s">
        <v>476</v>
      </c>
      <c r="C21" s="69">
        <v>15099025628</v>
      </c>
      <c r="D21" s="48">
        <v>1</v>
      </c>
    </row>
    <row r="22" spans="1:4" x14ac:dyDescent="0.25">
      <c r="A22" s="15" t="s">
        <v>445</v>
      </c>
      <c r="B22" s="74" t="s">
        <v>477</v>
      </c>
      <c r="C22" s="69">
        <v>3039695441</v>
      </c>
      <c r="D22" s="48">
        <v>0</v>
      </c>
    </row>
    <row r="23" spans="1:4" ht="25.5" x14ac:dyDescent="0.25">
      <c r="A23" s="15" t="s">
        <v>447</v>
      </c>
      <c r="B23" s="73" t="s">
        <v>478</v>
      </c>
      <c r="C23" s="69">
        <v>12205692347</v>
      </c>
      <c r="D23" s="48">
        <v>1</v>
      </c>
    </row>
    <row r="24" spans="1:4" x14ac:dyDescent="0.25">
      <c r="A24" s="15" t="s">
        <v>449</v>
      </c>
      <c r="B24" s="74" t="s">
        <v>479</v>
      </c>
      <c r="C24" s="69">
        <v>2986352056</v>
      </c>
      <c r="D24" s="48">
        <v>0</v>
      </c>
    </row>
    <row r="25" spans="1:4" x14ac:dyDescent="0.25">
      <c r="A25" s="16" t="s">
        <v>451</v>
      </c>
      <c r="B25" s="73" t="s">
        <v>480</v>
      </c>
      <c r="C25" s="69">
        <v>22122306066</v>
      </c>
      <c r="D25" s="48">
        <v>1</v>
      </c>
    </row>
    <row r="26" spans="1:4" x14ac:dyDescent="0.25">
      <c r="A26" s="17" t="s">
        <v>452</v>
      </c>
      <c r="B26" s="70" t="s">
        <v>481</v>
      </c>
      <c r="C26" s="71">
        <v>526745037799</v>
      </c>
      <c r="D26" s="48">
        <v>5</v>
      </c>
    </row>
    <row r="27" spans="1:4" x14ac:dyDescent="0.25">
      <c r="A27" s="21" t="s">
        <v>454</v>
      </c>
      <c r="B27" s="79" t="s">
        <v>482</v>
      </c>
      <c r="C27" s="76">
        <v>6854719160</v>
      </c>
      <c r="D27" s="80">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F27"/>
  <sheetViews>
    <sheetView topLeftCell="A10" workbookViewId="0">
      <selection activeCell="F2" sqref="F2:F27"/>
    </sheetView>
  </sheetViews>
  <sheetFormatPr baseColWidth="10" defaultColWidth="11.42578125" defaultRowHeight="15" x14ac:dyDescent="0.25"/>
  <cols>
    <col min="1" max="1" width="41.28515625" customWidth="1"/>
    <col min="2" max="2" width="27.42578125" customWidth="1"/>
    <col min="3" max="5" width="5.140625" customWidth="1"/>
    <col min="6" max="6" width="18.140625" customWidth="1"/>
    <col min="7" max="7" width="48.140625" customWidth="1"/>
  </cols>
  <sheetData>
    <row r="1" spans="1:6" ht="17.25" thickTop="1" thickBot="1" x14ac:dyDescent="0.3">
      <c r="C1" s="105">
        <v>1</v>
      </c>
      <c r="D1" s="106">
        <v>3</v>
      </c>
      <c r="E1" s="111">
        <v>5</v>
      </c>
      <c r="F1" s="112" t="s">
        <v>483</v>
      </c>
    </row>
    <row r="2" spans="1:6" ht="15.75" thickTop="1" x14ac:dyDescent="0.25">
      <c r="A2" s="100" t="s">
        <v>418</v>
      </c>
      <c r="B2" s="107" t="s">
        <v>484</v>
      </c>
      <c r="C2" s="48">
        <v>13</v>
      </c>
      <c r="D2" s="48">
        <v>81</v>
      </c>
      <c r="E2" s="48">
        <v>80</v>
      </c>
      <c r="F2" s="48">
        <v>3</v>
      </c>
    </row>
    <row r="3" spans="1:6" x14ac:dyDescent="0.25">
      <c r="A3" s="101" t="s">
        <v>420</v>
      </c>
      <c r="B3" s="107" t="s">
        <v>485</v>
      </c>
      <c r="C3" s="48">
        <v>9</v>
      </c>
      <c r="D3" s="48">
        <v>51</v>
      </c>
      <c r="E3" s="48">
        <v>135</v>
      </c>
      <c r="F3" s="48">
        <v>5</v>
      </c>
    </row>
    <row r="4" spans="1:6" x14ac:dyDescent="0.25">
      <c r="A4" s="101" t="s">
        <v>421</v>
      </c>
      <c r="B4" s="107" t="s">
        <v>486</v>
      </c>
      <c r="C4" s="48">
        <v>8</v>
      </c>
      <c r="D4" s="48">
        <v>36</v>
      </c>
      <c r="E4" s="48">
        <v>180</v>
      </c>
      <c r="F4" s="48">
        <v>5</v>
      </c>
    </row>
    <row r="5" spans="1:6" x14ac:dyDescent="0.25">
      <c r="A5" s="101" t="s">
        <v>422</v>
      </c>
      <c r="B5" s="107" t="s">
        <v>487</v>
      </c>
      <c r="C5" s="48">
        <v>10</v>
      </c>
      <c r="D5" s="48">
        <v>33</v>
      </c>
      <c r="E5" s="48">
        <v>160</v>
      </c>
      <c r="F5" s="48">
        <v>5</v>
      </c>
    </row>
    <row r="6" spans="1:6" ht="25.5" x14ac:dyDescent="0.25">
      <c r="A6" s="101" t="s">
        <v>423</v>
      </c>
      <c r="B6" s="108" t="s">
        <v>488</v>
      </c>
      <c r="C6" s="48">
        <v>20</v>
      </c>
      <c r="D6" s="48">
        <v>15</v>
      </c>
      <c r="E6" s="48">
        <v>140</v>
      </c>
      <c r="F6" s="48">
        <v>5</v>
      </c>
    </row>
    <row r="7" spans="1:6" x14ac:dyDescent="0.25">
      <c r="A7" s="101" t="s">
        <v>425</v>
      </c>
      <c r="B7" s="109" t="s">
        <v>489</v>
      </c>
      <c r="C7" s="48">
        <v>13</v>
      </c>
      <c r="D7" s="48">
        <v>78</v>
      </c>
      <c r="E7" s="48">
        <v>100</v>
      </c>
      <c r="F7" s="48">
        <v>5</v>
      </c>
    </row>
    <row r="8" spans="1:6" ht="24" x14ac:dyDescent="0.25">
      <c r="A8" s="102" t="s">
        <v>426</v>
      </c>
      <c r="B8" s="110" t="s">
        <v>490</v>
      </c>
      <c r="C8" s="48">
        <v>11</v>
      </c>
      <c r="D8" s="48">
        <v>54</v>
      </c>
      <c r="E8" s="48">
        <v>120</v>
      </c>
      <c r="F8" s="48">
        <v>5</v>
      </c>
    </row>
    <row r="9" spans="1:6" x14ac:dyDescent="0.25">
      <c r="A9" s="101" t="s">
        <v>427</v>
      </c>
      <c r="B9" s="107" t="s">
        <v>491</v>
      </c>
      <c r="C9" s="48">
        <v>12</v>
      </c>
      <c r="D9" s="48">
        <v>51</v>
      </c>
      <c r="E9" s="48">
        <v>135</v>
      </c>
      <c r="F9" s="48">
        <v>5</v>
      </c>
    </row>
    <row r="10" spans="1:6" x14ac:dyDescent="0.25">
      <c r="A10" s="101" t="s">
        <v>429</v>
      </c>
      <c r="B10" s="110" t="s">
        <v>492</v>
      </c>
      <c r="C10" s="48">
        <v>8</v>
      </c>
      <c r="D10" s="48">
        <v>51</v>
      </c>
      <c r="E10" s="48">
        <v>140</v>
      </c>
      <c r="F10" s="48">
        <v>5</v>
      </c>
    </row>
    <row r="11" spans="1:6" x14ac:dyDescent="0.25">
      <c r="A11" s="101" t="s">
        <v>430</v>
      </c>
      <c r="B11" s="110" t="s">
        <v>493</v>
      </c>
      <c r="C11" s="48">
        <v>5</v>
      </c>
      <c r="D11" s="48">
        <v>54</v>
      </c>
      <c r="E11" s="48">
        <v>150</v>
      </c>
      <c r="F11" s="48">
        <v>5</v>
      </c>
    </row>
    <row r="12" spans="1:6" x14ac:dyDescent="0.25">
      <c r="A12" s="102" t="s">
        <v>431</v>
      </c>
      <c r="B12" s="108" t="s">
        <v>494</v>
      </c>
      <c r="C12" s="48">
        <v>21</v>
      </c>
      <c r="D12" s="48">
        <v>69</v>
      </c>
      <c r="E12" s="48">
        <v>45</v>
      </c>
      <c r="F12" s="48">
        <v>3</v>
      </c>
    </row>
    <row r="13" spans="1:6" x14ac:dyDescent="0.25">
      <c r="A13" s="101" t="s">
        <v>432</v>
      </c>
      <c r="B13" s="110" t="s">
        <v>495</v>
      </c>
      <c r="C13" s="48">
        <v>5</v>
      </c>
      <c r="D13" s="48">
        <v>45</v>
      </c>
      <c r="E13" s="48">
        <v>180</v>
      </c>
      <c r="F13" s="48">
        <v>5</v>
      </c>
    </row>
    <row r="14" spans="1:6" x14ac:dyDescent="0.25">
      <c r="A14" s="101" t="s">
        <v>434</v>
      </c>
      <c r="B14" s="107" t="s">
        <v>496</v>
      </c>
      <c r="C14" s="48">
        <v>11</v>
      </c>
      <c r="D14" s="48">
        <v>63</v>
      </c>
      <c r="E14" s="48">
        <v>135</v>
      </c>
      <c r="F14" s="48">
        <v>5</v>
      </c>
    </row>
    <row r="15" spans="1:6" x14ac:dyDescent="0.25">
      <c r="A15" s="101" t="s">
        <v>435</v>
      </c>
      <c r="B15" s="109" t="s">
        <v>497</v>
      </c>
      <c r="C15" s="48">
        <v>12</v>
      </c>
      <c r="D15" s="48">
        <v>63</v>
      </c>
      <c r="E15" s="48">
        <v>115</v>
      </c>
      <c r="F15" s="48">
        <v>5</v>
      </c>
    </row>
    <row r="16" spans="1:6" ht="24" x14ac:dyDescent="0.25">
      <c r="A16" s="101" t="s">
        <v>436</v>
      </c>
      <c r="B16" s="107" t="s">
        <v>498</v>
      </c>
      <c r="C16" s="48">
        <v>12</v>
      </c>
      <c r="D16" s="48">
        <v>78</v>
      </c>
      <c r="E16" s="48">
        <v>75</v>
      </c>
      <c r="F16" s="48">
        <v>3</v>
      </c>
    </row>
    <row r="17" spans="1:6" x14ac:dyDescent="0.25">
      <c r="A17" s="101" t="s">
        <v>438</v>
      </c>
      <c r="B17" s="110" t="s">
        <v>499</v>
      </c>
      <c r="C17" s="48">
        <v>18</v>
      </c>
      <c r="D17" s="48">
        <v>78</v>
      </c>
      <c r="E17" s="48">
        <v>45</v>
      </c>
      <c r="F17" s="48">
        <v>3</v>
      </c>
    </row>
    <row r="18" spans="1:6" ht="24" x14ac:dyDescent="0.25">
      <c r="A18" s="101" t="s">
        <v>439</v>
      </c>
      <c r="B18" s="107" t="s">
        <v>500</v>
      </c>
      <c r="C18" s="48">
        <v>12</v>
      </c>
      <c r="D18" s="48">
        <v>36</v>
      </c>
      <c r="E18" s="48">
        <v>160</v>
      </c>
      <c r="F18" s="48">
        <v>5</v>
      </c>
    </row>
    <row r="19" spans="1:6" ht="25.5" x14ac:dyDescent="0.25">
      <c r="A19" s="102" t="s">
        <v>440</v>
      </c>
      <c r="B19" s="110" t="s">
        <v>501</v>
      </c>
      <c r="C19" s="48">
        <v>20</v>
      </c>
      <c r="D19" s="48">
        <v>42</v>
      </c>
      <c r="E19" s="48">
        <v>125</v>
      </c>
      <c r="F19" s="48">
        <v>5</v>
      </c>
    </row>
    <row r="20" spans="1:6" ht="25.5" x14ac:dyDescent="0.25">
      <c r="A20" s="102" t="s">
        <v>442</v>
      </c>
      <c r="B20" s="110" t="s">
        <v>502</v>
      </c>
      <c r="C20" s="48">
        <v>21</v>
      </c>
      <c r="D20" s="48">
        <v>48</v>
      </c>
      <c r="E20" s="48">
        <v>95</v>
      </c>
      <c r="F20" s="48">
        <v>5</v>
      </c>
    </row>
    <row r="21" spans="1:6" ht="24" x14ac:dyDescent="0.25">
      <c r="A21" s="102" t="s">
        <v>443</v>
      </c>
      <c r="B21" s="107" t="s">
        <v>503</v>
      </c>
      <c r="C21" s="48">
        <v>16</v>
      </c>
      <c r="D21" s="48">
        <v>39</v>
      </c>
      <c r="E21" s="48">
        <v>135</v>
      </c>
      <c r="F21" s="48">
        <v>5</v>
      </c>
    </row>
    <row r="22" spans="1:6" x14ac:dyDescent="0.25">
      <c r="A22" s="101" t="s">
        <v>445</v>
      </c>
      <c r="B22" s="107" t="s">
        <v>504</v>
      </c>
      <c r="C22" s="48">
        <v>21</v>
      </c>
      <c r="D22" s="48">
        <v>60</v>
      </c>
      <c r="E22" s="48">
        <v>60</v>
      </c>
      <c r="F22" s="48">
        <v>3</v>
      </c>
    </row>
    <row r="23" spans="1:6" ht="25.5" x14ac:dyDescent="0.25">
      <c r="A23" s="101" t="s">
        <v>447</v>
      </c>
      <c r="B23" s="107" t="s">
        <v>505</v>
      </c>
      <c r="C23" s="48">
        <v>14</v>
      </c>
      <c r="D23" s="48">
        <v>51</v>
      </c>
      <c r="E23" s="48">
        <v>123</v>
      </c>
      <c r="F23" s="48">
        <v>5</v>
      </c>
    </row>
    <row r="24" spans="1:6" x14ac:dyDescent="0.25">
      <c r="A24" s="101" t="s">
        <v>449</v>
      </c>
      <c r="B24" s="108" t="s">
        <v>506</v>
      </c>
      <c r="C24" s="48">
        <v>21</v>
      </c>
      <c r="D24" s="48">
        <v>78</v>
      </c>
      <c r="E24" s="48">
        <v>45</v>
      </c>
      <c r="F24" s="48">
        <v>3</v>
      </c>
    </row>
    <row r="25" spans="1:6" x14ac:dyDescent="0.25">
      <c r="A25" s="102" t="s">
        <v>451</v>
      </c>
      <c r="B25" s="110" t="s">
        <v>507</v>
      </c>
      <c r="C25" s="48">
        <v>27</v>
      </c>
      <c r="D25" s="48">
        <v>42</v>
      </c>
      <c r="E25" s="48">
        <v>60</v>
      </c>
      <c r="F25" s="48">
        <v>5</v>
      </c>
    </row>
    <row r="26" spans="1:6" x14ac:dyDescent="0.25">
      <c r="A26" s="103" t="s">
        <v>452</v>
      </c>
      <c r="B26" s="110" t="s">
        <v>508</v>
      </c>
      <c r="C26" s="48">
        <v>10</v>
      </c>
      <c r="D26" s="48">
        <v>69</v>
      </c>
      <c r="E26" s="48">
        <v>130</v>
      </c>
      <c r="F26" s="48">
        <v>5</v>
      </c>
    </row>
    <row r="27" spans="1:6" x14ac:dyDescent="0.25">
      <c r="A27" s="104" t="s">
        <v>454</v>
      </c>
      <c r="B27" s="109" t="s">
        <v>509</v>
      </c>
      <c r="C27" s="48">
        <v>10</v>
      </c>
      <c r="D27" s="48">
        <v>93</v>
      </c>
      <c r="E27" s="48">
        <v>75</v>
      </c>
      <c r="F27" s="48">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D14"/>
  <sheetViews>
    <sheetView showGridLines="0" workbookViewId="0">
      <selection activeCell="C16" sqref="C16"/>
    </sheetView>
  </sheetViews>
  <sheetFormatPr baseColWidth="10" defaultColWidth="11.42578125" defaultRowHeight="15" x14ac:dyDescent="0.25"/>
  <cols>
    <col min="1" max="1" width="4.42578125" customWidth="1"/>
    <col min="2" max="2" width="66.28515625" style="29" bestFit="1" customWidth="1"/>
    <col min="3" max="3" width="13.140625" bestFit="1" customWidth="1"/>
  </cols>
  <sheetData>
    <row r="1" spans="1:4" x14ac:dyDescent="0.25">
      <c r="A1" s="59" t="s">
        <v>14</v>
      </c>
      <c r="B1" s="59" t="s">
        <v>15</v>
      </c>
      <c r="C1" s="59" t="s">
        <v>16</v>
      </c>
      <c r="D1" s="59" t="s">
        <v>17</v>
      </c>
    </row>
    <row r="2" spans="1:4" x14ac:dyDescent="0.25">
      <c r="A2" s="48">
        <v>1</v>
      </c>
      <c r="B2" s="49" t="s">
        <v>2</v>
      </c>
      <c r="C2" s="60">
        <v>1</v>
      </c>
      <c r="D2" s="61">
        <v>1</v>
      </c>
    </row>
    <row r="3" spans="1:4" x14ac:dyDescent="0.25">
      <c r="A3" s="48">
        <v>2</v>
      </c>
      <c r="B3" s="49" t="s">
        <v>3</v>
      </c>
      <c r="C3" s="60">
        <v>2</v>
      </c>
      <c r="D3" s="61">
        <f>23+22+2+12</f>
        <v>59</v>
      </c>
    </row>
    <row r="4" spans="1:4" x14ac:dyDescent="0.25">
      <c r="A4" s="48">
        <v>3</v>
      </c>
      <c r="B4" s="49" t="s">
        <v>4</v>
      </c>
      <c r="C4" s="60">
        <v>1</v>
      </c>
      <c r="D4" s="61">
        <v>1</v>
      </c>
    </row>
    <row r="5" spans="1:4" x14ac:dyDescent="0.25">
      <c r="A5" s="48">
        <v>4</v>
      </c>
      <c r="B5" s="49" t="s">
        <v>5</v>
      </c>
      <c r="C5" s="60">
        <v>1</v>
      </c>
      <c r="D5" s="61">
        <v>1</v>
      </c>
    </row>
    <row r="6" spans="1:4" x14ac:dyDescent="0.25">
      <c r="A6" s="48">
        <v>5</v>
      </c>
      <c r="B6" s="49" t="s">
        <v>6</v>
      </c>
      <c r="C6" s="60">
        <v>3</v>
      </c>
      <c r="D6" s="61">
        <v>3</v>
      </c>
    </row>
    <row r="7" spans="1:4" x14ac:dyDescent="0.25">
      <c r="A7" s="48">
        <v>6</v>
      </c>
      <c r="B7" s="50" t="s">
        <v>7</v>
      </c>
      <c r="C7" s="60">
        <v>3</v>
      </c>
      <c r="D7" s="62">
        <v>3</v>
      </c>
    </row>
    <row r="8" spans="1:4" x14ac:dyDescent="0.25">
      <c r="A8" s="48">
        <v>7</v>
      </c>
      <c r="B8" s="50" t="s">
        <v>8</v>
      </c>
      <c r="C8" s="60">
        <v>2</v>
      </c>
      <c r="D8" s="62">
        <v>2</v>
      </c>
    </row>
    <row r="9" spans="1:4" ht="30" x14ac:dyDescent="0.25">
      <c r="A9" s="48">
        <v>8</v>
      </c>
      <c r="B9" s="50" t="s">
        <v>9</v>
      </c>
      <c r="C9" s="60">
        <v>1</v>
      </c>
      <c r="D9" s="62">
        <v>1</v>
      </c>
    </row>
    <row r="10" spans="1:4" x14ac:dyDescent="0.25">
      <c r="A10" s="48">
        <v>9</v>
      </c>
      <c r="B10" s="49" t="s">
        <v>10</v>
      </c>
      <c r="C10" s="60">
        <v>1</v>
      </c>
      <c r="D10" s="61">
        <v>21</v>
      </c>
    </row>
    <row r="11" spans="1:4" x14ac:dyDescent="0.25">
      <c r="A11" s="48">
        <v>10</v>
      </c>
      <c r="B11" s="49" t="s">
        <v>11</v>
      </c>
      <c r="C11" s="60">
        <v>1</v>
      </c>
      <c r="D11" s="61">
        <v>1</v>
      </c>
    </row>
    <row r="12" spans="1:4" x14ac:dyDescent="0.25">
      <c r="A12" s="48">
        <v>11</v>
      </c>
      <c r="B12" s="49" t="s">
        <v>12</v>
      </c>
      <c r="C12" s="60">
        <v>1</v>
      </c>
      <c r="D12" s="61">
        <v>1</v>
      </c>
    </row>
    <row r="13" spans="1:4" x14ac:dyDescent="0.25">
      <c r="A13" s="48">
        <v>12</v>
      </c>
      <c r="B13" s="49" t="s">
        <v>13</v>
      </c>
      <c r="C13" s="60">
        <v>1</v>
      </c>
      <c r="D13" s="61">
        <v>1</v>
      </c>
    </row>
    <row r="14" spans="1:4" x14ac:dyDescent="0.25">
      <c r="B14" s="63" t="s">
        <v>18</v>
      </c>
      <c r="C14" s="59">
        <f>SUM(C2:C13)</f>
        <v>18</v>
      </c>
      <c r="D14" s="59">
        <f>SUM(D2:D13)</f>
        <v>95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FF0000"/>
    <pageSetUpPr fitToPage="1"/>
  </sheetPr>
  <dimension ref="A1:EY1048551"/>
  <sheetViews>
    <sheetView tabSelected="1" topLeftCell="E22" zoomScale="85" zoomScaleNormal="85" zoomScaleSheetLayoutView="125" zoomScalePageLayoutView="70" workbookViewId="0">
      <selection activeCell="Y24" sqref="Y24"/>
    </sheetView>
  </sheetViews>
  <sheetFormatPr baseColWidth="10" defaultColWidth="11.42578125" defaultRowHeight="12.75" x14ac:dyDescent="0.25"/>
  <cols>
    <col min="1" max="1" width="19.140625" style="236" customWidth="1"/>
    <col min="2" max="2" width="22.85546875" style="236" customWidth="1"/>
    <col min="3" max="3" width="21.85546875" style="236" bestFit="1" customWidth="1"/>
    <col min="4" max="4" width="31.42578125" style="304" customWidth="1"/>
    <col min="5" max="5" width="48.85546875" style="236" customWidth="1"/>
    <col min="6" max="6" width="68.7109375" style="236" customWidth="1"/>
    <col min="7" max="18" width="4.85546875" style="236" customWidth="1"/>
    <col min="19" max="19" width="8" style="236" customWidth="1"/>
    <col min="20" max="20" width="45.85546875" style="236" customWidth="1"/>
    <col min="21" max="21" width="32.28515625" style="236" hidden="1" customWidth="1"/>
    <col min="22" max="22" width="22.42578125" style="236" hidden="1" customWidth="1"/>
    <col min="23" max="23" width="25.7109375" style="236" hidden="1" customWidth="1"/>
    <col min="24" max="24" width="21.28515625" style="236" customWidth="1"/>
    <col min="25" max="25" width="18.140625" style="236" customWidth="1"/>
    <col min="26" max="26" width="21.42578125" style="236" customWidth="1"/>
    <col min="27" max="30" width="13.28515625" style="236" hidden="1" customWidth="1"/>
    <col min="31" max="31" width="25.28515625" style="236" customWidth="1"/>
    <col min="32" max="32" width="27" style="235" customWidth="1"/>
    <col min="33" max="33" width="17.7109375" style="235" customWidth="1"/>
    <col min="34" max="141" width="11.42578125" style="235"/>
    <col min="142" max="16384" width="11.42578125" style="236"/>
  </cols>
  <sheetData>
    <row r="1" spans="1:155" s="251" customFormat="1" ht="133.35" customHeight="1" x14ac:dyDescent="0.25">
      <c r="A1" s="316"/>
      <c r="B1" s="316"/>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c r="DV1" s="250"/>
      <c r="DW1" s="250"/>
      <c r="DX1" s="250"/>
      <c r="DY1" s="250"/>
      <c r="DZ1" s="250"/>
      <c r="EA1" s="250"/>
      <c r="EB1" s="250"/>
      <c r="EC1" s="250"/>
      <c r="ED1" s="250"/>
      <c r="EE1" s="250"/>
      <c r="EF1" s="250"/>
      <c r="EG1" s="250"/>
      <c r="EH1" s="250"/>
      <c r="EI1" s="250"/>
      <c r="EJ1" s="250"/>
      <c r="EK1" s="250"/>
      <c r="EL1" s="250"/>
      <c r="EM1" s="250"/>
      <c r="EN1" s="250"/>
      <c r="EO1" s="250"/>
      <c r="EP1" s="250"/>
      <c r="EQ1" s="250"/>
      <c r="ER1" s="250"/>
      <c r="ES1" s="250"/>
      <c r="ET1" s="250"/>
      <c r="EU1" s="250"/>
      <c r="EV1" s="250"/>
      <c r="EW1" s="250"/>
      <c r="EX1" s="250"/>
      <c r="EY1" s="250"/>
    </row>
    <row r="2" spans="1:155" s="250" customFormat="1" ht="20.25" customHeight="1" x14ac:dyDescent="0.25">
      <c r="A2" s="317" t="s">
        <v>19</v>
      </c>
      <c r="B2" s="317"/>
      <c r="C2" s="317"/>
      <c r="D2" s="317"/>
      <c r="E2" s="317"/>
      <c r="F2" s="317"/>
      <c r="G2" s="317"/>
      <c r="H2" s="317"/>
      <c r="I2" s="317"/>
      <c r="J2" s="317"/>
      <c r="K2" s="317"/>
      <c r="L2" s="317"/>
      <c r="M2" s="317"/>
      <c r="N2" s="317"/>
      <c r="O2" s="317"/>
      <c r="P2" s="317"/>
      <c r="Q2" s="317"/>
      <c r="R2" s="317"/>
      <c r="S2" s="317"/>
      <c r="T2" s="317"/>
      <c r="U2" s="317"/>
      <c r="V2" s="317"/>
      <c r="W2" s="317"/>
      <c r="X2" s="317"/>
      <c r="Y2" s="317"/>
      <c r="Z2" s="317"/>
      <c r="AA2" s="317"/>
      <c r="AB2" s="317"/>
      <c r="AC2" s="317"/>
      <c r="AD2" s="317"/>
      <c r="AE2" s="317"/>
    </row>
    <row r="3" spans="1:155" s="251" customFormat="1" ht="33.75" customHeight="1" x14ac:dyDescent="0.25">
      <c r="A3" s="252" t="s">
        <v>20</v>
      </c>
      <c r="B3" s="313" t="s">
        <v>518</v>
      </c>
      <c r="C3" s="314"/>
      <c r="D3" s="314"/>
      <c r="E3" s="314"/>
      <c r="F3" s="314"/>
      <c r="G3" s="314"/>
      <c r="H3" s="314"/>
      <c r="I3" s="314"/>
      <c r="J3" s="314"/>
      <c r="K3" s="314"/>
      <c r="L3" s="314"/>
      <c r="M3" s="314"/>
      <c r="N3" s="314"/>
      <c r="O3" s="314"/>
      <c r="P3" s="314"/>
      <c r="Q3" s="314"/>
      <c r="R3" s="314"/>
      <c r="S3" s="315"/>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c r="DV3" s="250"/>
      <c r="DW3" s="250"/>
      <c r="DX3" s="250"/>
      <c r="DY3" s="250"/>
      <c r="DZ3" s="250"/>
      <c r="EA3" s="250"/>
      <c r="EB3" s="250"/>
      <c r="EC3" s="250"/>
      <c r="ED3" s="250"/>
      <c r="EE3" s="250"/>
      <c r="EF3" s="250"/>
      <c r="EG3" s="250"/>
      <c r="EH3" s="250"/>
      <c r="EI3" s="250"/>
      <c r="EJ3" s="250"/>
      <c r="EK3" s="250"/>
      <c r="EL3" s="250"/>
      <c r="EM3" s="250"/>
      <c r="EN3" s="250"/>
      <c r="EO3" s="250"/>
      <c r="EP3" s="250"/>
      <c r="EQ3" s="250"/>
      <c r="ER3" s="250"/>
      <c r="ES3" s="250"/>
      <c r="ET3" s="250"/>
      <c r="EU3" s="250"/>
      <c r="EV3" s="250"/>
      <c r="EW3" s="250"/>
      <c r="EX3" s="250"/>
      <c r="EY3" s="250"/>
    </row>
    <row r="4" spans="1:155" s="251" customFormat="1" ht="44.1" customHeight="1" x14ac:dyDescent="0.25">
      <c r="A4" s="253" t="s">
        <v>21</v>
      </c>
      <c r="B4" s="313" t="s">
        <v>519</v>
      </c>
      <c r="C4" s="314"/>
      <c r="D4" s="314"/>
      <c r="E4" s="314"/>
      <c r="F4" s="314"/>
      <c r="G4" s="314"/>
      <c r="H4" s="314"/>
      <c r="I4" s="314"/>
      <c r="J4" s="314"/>
      <c r="K4" s="314"/>
      <c r="L4" s="314"/>
      <c r="M4" s="314"/>
      <c r="N4" s="314"/>
      <c r="O4" s="314"/>
      <c r="P4" s="314"/>
      <c r="Q4" s="314"/>
      <c r="R4" s="314"/>
      <c r="S4" s="315"/>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c r="DM4" s="250"/>
      <c r="DN4" s="250"/>
      <c r="DO4" s="250"/>
      <c r="DP4" s="250"/>
      <c r="DQ4" s="250"/>
      <c r="DR4" s="250"/>
      <c r="DS4" s="250"/>
      <c r="DT4" s="250"/>
      <c r="DU4" s="250"/>
      <c r="DV4" s="250"/>
      <c r="DW4" s="250"/>
      <c r="DX4" s="250"/>
      <c r="DY4" s="250"/>
      <c r="DZ4" s="250"/>
      <c r="EA4" s="250"/>
      <c r="EB4" s="250"/>
      <c r="EC4" s="250"/>
      <c r="ED4" s="250"/>
      <c r="EE4" s="250"/>
      <c r="EF4" s="250"/>
      <c r="EG4" s="250"/>
      <c r="EH4" s="250"/>
      <c r="EI4" s="250"/>
      <c r="EJ4" s="250"/>
      <c r="EK4" s="250"/>
      <c r="EL4" s="250"/>
      <c r="EM4" s="250"/>
      <c r="EN4" s="250"/>
      <c r="EO4" s="250"/>
      <c r="EP4" s="250"/>
      <c r="EQ4" s="250"/>
      <c r="ER4" s="250"/>
      <c r="ES4" s="250"/>
      <c r="ET4" s="250"/>
      <c r="EU4" s="250"/>
      <c r="EV4" s="250"/>
      <c r="EW4" s="250"/>
      <c r="EX4" s="250"/>
      <c r="EY4" s="250"/>
    </row>
    <row r="5" spans="1:155" s="251" customFormat="1" ht="175.5" customHeight="1" x14ac:dyDescent="0.25">
      <c r="A5" s="254" t="s">
        <v>22</v>
      </c>
      <c r="B5" s="313" t="s">
        <v>543</v>
      </c>
      <c r="C5" s="314"/>
      <c r="D5" s="314"/>
      <c r="E5" s="314"/>
      <c r="F5" s="314"/>
      <c r="G5" s="314"/>
      <c r="H5" s="314"/>
      <c r="I5" s="314"/>
      <c r="J5" s="314"/>
      <c r="K5" s="314"/>
      <c r="L5" s="314"/>
      <c r="M5" s="314"/>
      <c r="N5" s="314"/>
      <c r="O5" s="314"/>
      <c r="P5" s="314"/>
      <c r="Q5" s="314"/>
      <c r="R5" s="314"/>
      <c r="S5" s="315"/>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c r="DM5" s="250"/>
      <c r="DN5" s="250"/>
      <c r="DO5" s="250"/>
      <c r="DP5" s="250"/>
      <c r="DQ5" s="250"/>
      <c r="DR5" s="250"/>
      <c r="DS5" s="250"/>
      <c r="DT5" s="250"/>
      <c r="DU5" s="250"/>
      <c r="DV5" s="250"/>
      <c r="DW5" s="250"/>
      <c r="DX5" s="250"/>
      <c r="DY5" s="250"/>
      <c r="DZ5" s="250"/>
      <c r="EA5" s="250"/>
      <c r="EB5" s="250"/>
      <c r="EC5" s="250"/>
      <c r="ED5" s="250"/>
      <c r="EE5" s="250"/>
      <c r="EF5" s="250"/>
      <c r="EG5" s="250"/>
      <c r="EH5" s="250"/>
      <c r="EI5" s="250"/>
      <c r="EJ5" s="250"/>
      <c r="EK5" s="250"/>
      <c r="EL5" s="250"/>
      <c r="EM5" s="250"/>
      <c r="EN5" s="250"/>
      <c r="EO5" s="250"/>
      <c r="EP5" s="250"/>
      <c r="EQ5" s="250"/>
      <c r="ER5" s="250"/>
      <c r="ES5" s="250"/>
      <c r="ET5" s="250"/>
      <c r="EU5" s="250"/>
      <c r="EV5" s="250"/>
      <c r="EW5" s="250"/>
      <c r="EX5" s="250"/>
      <c r="EY5" s="250"/>
    </row>
    <row r="6" spans="1:155" s="251" customFormat="1" ht="29.25" customHeight="1" x14ac:dyDescent="0.25">
      <c r="A6" s="254" t="s">
        <v>23</v>
      </c>
      <c r="B6" s="313" t="s">
        <v>24</v>
      </c>
      <c r="C6" s="314"/>
      <c r="D6" s="314"/>
      <c r="E6" s="314"/>
      <c r="F6" s="314"/>
      <c r="G6" s="314"/>
      <c r="H6" s="314"/>
      <c r="I6" s="314"/>
      <c r="J6" s="314"/>
      <c r="K6" s="314"/>
      <c r="L6" s="314"/>
      <c r="M6" s="314"/>
      <c r="N6" s="314"/>
      <c r="O6" s="314"/>
      <c r="P6" s="314"/>
      <c r="Q6" s="314"/>
      <c r="R6" s="314"/>
      <c r="S6" s="315"/>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250"/>
      <c r="BA6" s="250"/>
      <c r="BB6" s="250"/>
      <c r="BC6" s="250"/>
      <c r="BD6" s="250"/>
      <c r="BE6" s="250"/>
      <c r="BF6" s="250"/>
      <c r="BG6" s="250"/>
      <c r="BH6" s="250"/>
      <c r="BI6" s="250"/>
      <c r="BJ6" s="250"/>
      <c r="BK6" s="250"/>
      <c r="BL6" s="250"/>
      <c r="BM6" s="250"/>
      <c r="BN6" s="250"/>
      <c r="BO6" s="250"/>
      <c r="BP6" s="250"/>
      <c r="BQ6" s="250"/>
      <c r="BR6" s="250"/>
      <c r="BS6" s="250"/>
      <c r="BT6" s="250"/>
      <c r="BU6" s="250"/>
      <c r="BV6" s="250"/>
      <c r="BW6" s="250"/>
      <c r="BX6" s="250"/>
      <c r="BY6" s="250"/>
      <c r="BZ6" s="250"/>
      <c r="CA6" s="250"/>
      <c r="CB6" s="250"/>
      <c r="CC6" s="250"/>
      <c r="CD6" s="250"/>
      <c r="CE6" s="250"/>
      <c r="CF6" s="250"/>
      <c r="CG6" s="250"/>
      <c r="CH6" s="250"/>
      <c r="CI6" s="250"/>
      <c r="CJ6" s="250"/>
      <c r="CK6" s="250"/>
      <c r="CL6" s="250"/>
      <c r="CM6" s="250"/>
      <c r="CN6" s="250"/>
      <c r="CO6" s="250"/>
      <c r="CP6" s="250"/>
      <c r="CQ6" s="250"/>
      <c r="CR6" s="250"/>
      <c r="CS6" s="250"/>
      <c r="CT6" s="250"/>
      <c r="CU6" s="250"/>
      <c r="CV6" s="250"/>
      <c r="CW6" s="250"/>
      <c r="CX6" s="250"/>
      <c r="CY6" s="250"/>
      <c r="CZ6" s="250"/>
      <c r="DA6" s="250"/>
      <c r="DB6" s="250"/>
      <c r="DC6" s="250"/>
      <c r="DD6" s="250"/>
      <c r="DE6" s="250"/>
      <c r="DF6" s="250"/>
      <c r="DG6" s="250"/>
      <c r="DH6" s="250"/>
      <c r="DI6" s="250"/>
      <c r="DJ6" s="250"/>
      <c r="DK6" s="250"/>
      <c r="DL6" s="250"/>
      <c r="DM6" s="250"/>
      <c r="DN6" s="250"/>
      <c r="DO6" s="250"/>
      <c r="DP6" s="250"/>
      <c r="DQ6" s="250"/>
      <c r="DR6" s="250"/>
      <c r="DS6" s="250"/>
      <c r="DT6" s="250"/>
      <c r="DU6" s="250"/>
      <c r="DV6" s="250"/>
      <c r="DW6" s="250"/>
      <c r="DX6" s="250"/>
      <c r="DY6" s="250"/>
      <c r="DZ6" s="250"/>
      <c r="EA6" s="250"/>
      <c r="EB6" s="250"/>
      <c r="EC6" s="250"/>
      <c r="ED6" s="250"/>
      <c r="EE6" s="250"/>
      <c r="EF6" s="250"/>
      <c r="EG6" s="250"/>
      <c r="EH6" s="250"/>
      <c r="EI6" s="250"/>
      <c r="EJ6" s="250"/>
      <c r="EK6" s="250"/>
      <c r="EL6" s="250"/>
      <c r="EM6" s="250"/>
      <c r="EN6" s="250"/>
      <c r="EO6" s="250"/>
      <c r="EP6" s="250"/>
      <c r="EQ6" s="250"/>
      <c r="ER6" s="250"/>
      <c r="ES6" s="250"/>
      <c r="ET6" s="250"/>
      <c r="EU6" s="250"/>
      <c r="EV6" s="250"/>
      <c r="EW6" s="250"/>
      <c r="EX6" s="250"/>
      <c r="EY6" s="250"/>
    </row>
    <row r="7" spans="1:155" s="251" customFormat="1" ht="15.95" customHeight="1" x14ac:dyDescent="0.25">
      <c r="A7" s="254" t="s">
        <v>25</v>
      </c>
      <c r="B7" s="313" t="s">
        <v>26</v>
      </c>
      <c r="C7" s="314"/>
      <c r="D7" s="314"/>
      <c r="E7" s="314"/>
      <c r="F7" s="314"/>
      <c r="G7" s="314"/>
      <c r="H7" s="314"/>
      <c r="I7" s="314"/>
      <c r="J7" s="314"/>
      <c r="K7" s="314"/>
      <c r="L7" s="314"/>
      <c r="M7" s="314"/>
      <c r="N7" s="314"/>
      <c r="O7" s="314"/>
      <c r="P7" s="314"/>
      <c r="Q7" s="314"/>
      <c r="R7" s="314"/>
      <c r="S7" s="315"/>
      <c r="T7" s="250"/>
      <c r="U7" s="250"/>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250"/>
      <c r="BA7" s="250"/>
      <c r="BB7" s="250"/>
      <c r="BC7" s="250"/>
      <c r="BD7" s="250"/>
      <c r="BE7" s="250"/>
      <c r="BF7" s="250"/>
      <c r="BG7" s="250"/>
      <c r="BH7" s="250"/>
      <c r="BI7" s="250"/>
      <c r="BJ7" s="250"/>
      <c r="BK7" s="250"/>
      <c r="BL7" s="250"/>
      <c r="BM7" s="250"/>
      <c r="BN7" s="250"/>
      <c r="BO7" s="250"/>
      <c r="BP7" s="250"/>
      <c r="BQ7" s="250"/>
      <c r="BR7" s="250"/>
      <c r="BS7" s="250"/>
      <c r="BT7" s="250"/>
      <c r="BU7" s="250"/>
      <c r="BV7" s="250"/>
      <c r="BW7" s="250"/>
      <c r="BX7" s="250"/>
      <c r="BY7" s="250"/>
      <c r="BZ7" s="250"/>
      <c r="CA7" s="250"/>
      <c r="CB7" s="250"/>
      <c r="CC7" s="250"/>
      <c r="CD7" s="250"/>
      <c r="CE7" s="250"/>
      <c r="CF7" s="250"/>
      <c r="CG7" s="250"/>
      <c r="CH7" s="250"/>
      <c r="CI7" s="250"/>
      <c r="CJ7" s="250"/>
      <c r="CK7" s="250"/>
      <c r="CL7" s="250"/>
      <c r="CM7" s="250"/>
      <c r="CN7" s="250"/>
      <c r="CO7" s="250"/>
      <c r="CP7" s="250"/>
      <c r="CQ7" s="250"/>
      <c r="CR7" s="250"/>
      <c r="CS7" s="250"/>
      <c r="CT7" s="250"/>
      <c r="CU7" s="250"/>
      <c r="CV7" s="250"/>
      <c r="CW7" s="250"/>
      <c r="CX7" s="250"/>
      <c r="CY7" s="250"/>
      <c r="CZ7" s="250"/>
      <c r="DA7" s="250"/>
      <c r="DB7" s="250"/>
      <c r="DC7" s="250"/>
      <c r="DD7" s="250"/>
      <c r="DE7" s="250"/>
      <c r="DF7" s="250"/>
      <c r="DG7" s="250"/>
      <c r="DH7" s="250"/>
      <c r="DI7" s="250"/>
      <c r="DJ7" s="250"/>
      <c r="DK7" s="250"/>
      <c r="DL7" s="250"/>
      <c r="DM7" s="250"/>
      <c r="DN7" s="250"/>
      <c r="DO7" s="250"/>
      <c r="DP7" s="250"/>
      <c r="DQ7" s="250"/>
      <c r="DR7" s="250"/>
      <c r="DS7" s="250"/>
      <c r="DT7" s="250"/>
      <c r="DU7" s="250"/>
      <c r="DV7" s="250"/>
      <c r="DW7" s="250"/>
      <c r="DX7" s="250"/>
      <c r="DY7" s="250"/>
      <c r="DZ7" s="250"/>
      <c r="EA7" s="250"/>
      <c r="EB7" s="250"/>
      <c r="EC7" s="250"/>
      <c r="ED7" s="250"/>
      <c r="EE7" s="250"/>
      <c r="EF7" s="250"/>
      <c r="EG7" s="250"/>
      <c r="EH7" s="250"/>
      <c r="EI7" s="250"/>
      <c r="EJ7" s="250"/>
      <c r="EK7" s="250"/>
      <c r="EL7" s="250"/>
      <c r="EM7" s="250"/>
      <c r="EN7" s="250"/>
      <c r="EO7" s="250"/>
      <c r="EP7" s="250"/>
      <c r="EQ7" s="250"/>
      <c r="ER7" s="250"/>
      <c r="ES7" s="250"/>
      <c r="ET7" s="250"/>
      <c r="EU7" s="250"/>
      <c r="EV7" s="250"/>
      <c r="EW7" s="250"/>
      <c r="EX7" s="250"/>
      <c r="EY7" s="250"/>
    </row>
    <row r="8" spans="1:155" s="251" customFormat="1" x14ac:dyDescent="0.25">
      <c r="A8" s="254" t="s">
        <v>27</v>
      </c>
      <c r="B8" s="313" t="s">
        <v>533</v>
      </c>
      <c r="C8" s="314"/>
      <c r="D8" s="314"/>
      <c r="E8" s="314"/>
      <c r="F8" s="314"/>
      <c r="G8" s="314"/>
      <c r="H8" s="314"/>
      <c r="I8" s="314"/>
      <c r="J8" s="314"/>
      <c r="K8" s="314"/>
      <c r="L8" s="314"/>
      <c r="M8" s="314"/>
      <c r="N8" s="314"/>
      <c r="O8" s="314"/>
      <c r="P8" s="314"/>
      <c r="Q8" s="314"/>
      <c r="R8" s="314"/>
      <c r="S8" s="315"/>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0"/>
      <c r="BZ8" s="250"/>
      <c r="CA8" s="250"/>
      <c r="CB8" s="250"/>
      <c r="CC8" s="250"/>
      <c r="CD8" s="250"/>
      <c r="CE8" s="250"/>
      <c r="CF8" s="250"/>
      <c r="CG8" s="250"/>
      <c r="CH8" s="250"/>
      <c r="CI8" s="250"/>
      <c r="CJ8" s="250"/>
      <c r="CK8" s="250"/>
      <c r="CL8" s="250"/>
      <c r="CM8" s="250"/>
      <c r="CN8" s="250"/>
      <c r="CO8" s="250"/>
      <c r="CP8" s="250"/>
      <c r="CQ8" s="250"/>
      <c r="CR8" s="250"/>
      <c r="CS8" s="250"/>
      <c r="CT8" s="250"/>
      <c r="CU8" s="250"/>
      <c r="CV8" s="250"/>
      <c r="CW8" s="250"/>
      <c r="CX8" s="250"/>
      <c r="CY8" s="250"/>
      <c r="CZ8" s="250"/>
      <c r="DA8" s="250"/>
      <c r="DB8" s="250"/>
      <c r="DC8" s="250"/>
      <c r="DD8" s="250"/>
      <c r="DE8" s="250"/>
      <c r="DF8" s="250"/>
      <c r="DG8" s="250"/>
      <c r="DH8" s="250"/>
      <c r="DI8" s="250"/>
      <c r="DJ8" s="250"/>
      <c r="DK8" s="250"/>
      <c r="DL8" s="250"/>
      <c r="DM8" s="250"/>
      <c r="DN8" s="250"/>
      <c r="DO8" s="250"/>
      <c r="DP8" s="250"/>
      <c r="DQ8" s="250"/>
      <c r="DR8" s="250"/>
      <c r="DS8" s="250"/>
      <c r="DT8" s="250"/>
      <c r="DU8" s="250"/>
      <c r="DV8" s="250"/>
      <c r="DW8" s="250"/>
      <c r="DX8" s="250"/>
      <c r="DY8" s="250"/>
      <c r="DZ8" s="250"/>
      <c r="EA8" s="250"/>
      <c r="EB8" s="250"/>
      <c r="EC8" s="250"/>
      <c r="ED8" s="250"/>
      <c r="EE8" s="250"/>
      <c r="EF8" s="250"/>
      <c r="EG8" s="250"/>
      <c r="EH8" s="250"/>
      <c r="EI8" s="250"/>
      <c r="EJ8" s="250"/>
      <c r="EK8" s="250"/>
      <c r="EL8" s="250"/>
      <c r="EM8" s="250"/>
      <c r="EN8" s="250"/>
      <c r="EO8" s="250"/>
      <c r="EP8" s="250"/>
      <c r="EQ8" s="250"/>
      <c r="ER8" s="250"/>
      <c r="ES8" s="250"/>
      <c r="ET8" s="250"/>
      <c r="EU8" s="250"/>
      <c r="EV8" s="250"/>
      <c r="EW8" s="250"/>
      <c r="EX8" s="250"/>
      <c r="EY8" s="250"/>
    </row>
    <row r="9" spans="1:155" s="251" customFormat="1" ht="25.5" customHeight="1" x14ac:dyDescent="0.25">
      <c r="A9" s="250"/>
      <c r="B9" s="255"/>
      <c r="C9" s="256"/>
      <c r="D9" s="256"/>
      <c r="E9" s="256"/>
      <c r="F9" s="256"/>
      <c r="G9" s="256"/>
      <c r="H9" s="256"/>
      <c r="I9" s="256"/>
      <c r="J9" s="256"/>
      <c r="K9" s="256"/>
      <c r="L9" s="256"/>
      <c r="M9" s="256"/>
      <c r="N9" s="256"/>
      <c r="O9" s="256"/>
      <c r="P9" s="256"/>
      <c r="Q9" s="256"/>
      <c r="R9" s="256"/>
      <c r="S9" s="250"/>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250"/>
      <c r="BA9" s="250"/>
      <c r="BB9" s="250"/>
      <c r="BC9" s="250"/>
      <c r="BD9" s="250"/>
      <c r="BE9" s="250"/>
      <c r="BF9" s="250"/>
      <c r="BG9" s="250"/>
      <c r="BH9" s="250"/>
      <c r="BI9" s="250"/>
      <c r="BJ9" s="250"/>
      <c r="BK9" s="250"/>
      <c r="BL9" s="250"/>
      <c r="BM9" s="250"/>
      <c r="BN9" s="250"/>
      <c r="BO9" s="250"/>
      <c r="BP9" s="250"/>
      <c r="BQ9" s="250"/>
      <c r="BR9" s="250"/>
      <c r="BS9" s="250"/>
      <c r="BT9" s="250"/>
      <c r="BU9" s="250"/>
      <c r="BV9" s="250"/>
      <c r="BW9" s="250"/>
      <c r="BX9" s="250"/>
      <c r="BY9" s="250"/>
      <c r="BZ9" s="250"/>
      <c r="CA9" s="250"/>
      <c r="CB9" s="250"/>
      <c r="CC9" s="250"/>
      <c r="CD9" s="250"/>
      <c r="CE9" s="250"/>
      <c r="CF9" s="250"/>
      <c r="CG9" s="250"/>
      <c r="CH9" s="250"/>
      <c r="CI9" s="250"/>
      <c r="CJ9" s="250"/>
      <c r="CK9" s="250"/>
      <c r="CL9" s="250"/>
      <c r="CM9" s="250"/>
      <c r="CN9" s="250"/>
      <c r="CO9" s="250"/>
      <c r="CP9" s="250"/>
      <c r="CQ9" s="250"/>
      <c r="CR9" s="250"/>
      <c r="CS9" s="250"/>
      <c r="CT9" s="250"/>
      <c r="CU9" s="250"/>
      <c r="CV9" s="250"/>
      <c r="CW9" s="250"/>
      <c r="CX9" s="250"/>
      <c r="CY9" s="250"/>
      <c r="CZ9" s="250"/>
      <c r="DA9" s="250"/>
      <c r="DB9" s="250"/>
      <c r="DC9" s="250"/>
      <c r="DD9" s="250"/>
      <c r="DE9" s="250"/>
      <c r="DF9" s="250"/>
      <c r="DG9" s="250"/>
      <c r="DH9" s="250"/>
      <c r="DI9" s="250"/>
      <c r="DJ9" s="250"/>
      <c r="DK9" s="250"/>
      <c r="DL9" s="250"/>
      <c r="DM9" s="250"/>
      <c r="DN9" s="250"/>
      <c r="DO9" s="250"/>
      <c r="DP9" s="250"/>
      <c r="DQ9" s="250"/>
      <c r="DR9" s="250"/>
      <c r="DS9" s="250"/>
      <c r="DT9" s="250"/>
      <c r="DU9" s="250"/>
      <c r="DV9" s="250"/>
      <c r="DW9" s="250"/>
      <c r="DX9" s="250"/>
      <c r="DY9" s="250"/>
      <c r="DZ9" s="250"/>
      <c r="EA9" s="250"/>
      <c r="EB9" s="250"/>
      <c r="EC9" s="250"/>
      <c r="ED9" s="250"/>
      <c r="EE9" s="250"/>
      <c r="EF9" s="250"/>
      <c r="EG9" s="250"/>
      <c r="EH9" s="250"/>
      <c r="EI9" s="250"/>
      <c r="EJ9" s="250"/>
      <c r="EK9" s="250"/>
      <c r="EL9" s="250"/>
      <c r="EM9" s="250"/>
      <c r="EN9" s="250"/>
      <c r="EO9" s="250"/>
      <c r="EP9" s="250"/>
      <c r="EQ9" s="250"/>
      <c r="ER9" s="250"/>
      <c r="ES9" s="250"/>
      <c r="ET9" s="250"/>
      <c r="EU9" s="250"/>
      <c r="EV9" s="250"/>
      <c r="EW9" s="250"/>
      <c r="EX9" s="250"/>
      <c r="EY9" s="250"/>
    </row>
    <row r="10" spans="1:155" s="251" customFormat="1" ht="25.5" customHeight="1" x14ac:dyDescent="0.25">
      <c r="A10" s="257"/>
      <c r="B10" s="258"/>
      <c r="C10" s="257"/>
      <c r="D10" s="256"/>
      <c r="E10" s="259"/>
      <c r="F10" s="256"/>
      <c r="G10" s="256"/>
      <c r="H10" s="256"/>
      <c r="I10" s="256"/>
      <c r="J10" s="256"/>
      <c r="K10" s="256"/>
      <c r="L10" s="256"/>
      <c r="M10" s="256"/>
      <c r="N10" s="256"/>
      <c r="O10" s="256"/>
      <c r="P10" s="256"/>
      <c r="Q10" s="256"/>
      <c r="R10" s="256"/>
      <c r="T10" s="312" t="s">
        <v>537</v>
      </c>
      <c r="U10" s="312"/>
      <c r="V10" s="312"/>
      <c r="W10" s="312"/>
      <c r="X10" s="312"/>
      <c r="Y10" s="312"/>
      <c r="Z10" s="312"/>
      <c r="AA10" s="312"/>
      <c r="AB10" s="312"/>
      <c r="AC10" s="312"/>
      <c r="AD10" s="312"/>
      <c r="AE10" s="312"/>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250"/>
      <c r="CQ10" s="250"/>
      <c r="CR10" s="250"/>
      <c r="CS10" s="250"/>
      <c r="CT10" s="250"/>
      <c r="CU10" s="250"/>
      <c r="CV10" s="250"/>
      <c r="CW10" s="250"/>
      <c r="CX10" s="250"/>
      <c r="CY10" s="250"/>
      <c r="CZ10" s="250"/>
      <c r="DA10" s="250"/>
      <c r="DB10" s="250"/>
      <c r="DC10" s="250"/>
      <c r="DD10" s="250"/>
      <c r="DE10" s="250"/>
      <c r="DF10" s="250"/>
      <c r="DG10" s="250"/>
      <c r="DH10" s="250"/>
      <c r="DI10" s="250"/>
      <c r="DJ10" s="250"/>
      <c r="DK10" s="250"/>
      <c r="DL10" s="250"/>
      <c r="DM10" s="250"/>
      <c r="DN10" s="250"/>
      <c r="DO10" s="250"/>
      <c r="DP10" s="250"/>
      <c r="DQ10" s="250"/>
      <c r="DR10" s="250"/>
      <c r="DS10" s="250"/>
      <c r="DT10" s="250"/>
      <c r="DU10" s="250"/>
      <c r="DV10" s="250"/>
      <c r="DW10" s="250"/>
      <c r="DX10" s="250"/>
      <c r="DY10" s="250"/>
      <c r="DZ10" s="250"/>
      <c r="EA10" s="250"/>
      <c r="EB10" s="250"/>
      <c r="EC10" s="250"/>
      <c r="ED10" s="250"/>
      <c r="EE10" s="250"/>
      <c r="EF10" s="250"/>
      <c r="EG10" s="250"/>
      <c r="EH10" s="250"/>
      <c r="EI10" s="250"/>
      <c r="EJ10" s="250"/>
      <c r="EK10" s="250"/>
      <c r="EL10" s="250"/>
      <c r="EM10" s="250"/>
      <c r="EN10" s="250"/>
      <c r="EO10" s="250"/>
      <c r="EP10" s="250"/>
      <c r="EQ10" s="250"/>
      <c r="ER10" s="250"/>
      <c r="ES10" s="250"/>
      <c r="ET10" s="250"/>
      <c r="EU10" s="250"/>
      <c r="EV10" s="250"/>
      <c r="EW10" s="250"/>
      <c r="EX10" s="250"/>
      <c r="EY10" s="250"/>
    </row>
    <row r="11" spans="1:155" ht="25.5" customHeight="1" x14ac:dyDescent="0.25">
      <c r="A11" s="329" t="s">
        <v>19</v>
      </c>
      <c r="B11" s="329"/>
      <c r="C11" s="329"/>
      <c r="D11" s="329"/>
      <c r="E11" s="329"/>
      <c r="F11" s="329"/>
      <c r="G11" s="309" t="s">
        <v>28</v>
      </c>
      <c r="H11" s="310"/>
      <c r="I11" s="310"/>
      <c r="J11" s="310"/>
      <c r="K11" s="310"/>
      <c r="L11" s="310"/>
      <c r="M11" s="310"/>
      <c r="N11" s="310"/>
      <c r="O11" s="310"/>
      <c r="P11" s="310"/>
      <c r="Q11" s="310"/>
      <c r="R11" s="311"/>
      <c r="S11" s="307" t="s">
        <v>29</v>
      </c>
      <c r="T11" s="305" t="s">
        <v>30</v>
      </c>
      <c r="U11" s="305" t="s">
        <v>31</v>
      </c>
      <c r="V11" s="305" t="s">
        <v>32</v>
      </c>
      <c r="W11" s="305" t="s">
        <v>33</v>
      </c>
      <c r="X11" s="305" t="s">
        <v>34</v>
      </c>
      <c r="Y11" s="305" t="s">
        <v>35</v>
      </c>
      <c r="Z11" s="234"/>
      <c r="AA11" s="322" t="s">
        <v>36</v>
      </c>
      <c r="AB11" s="323"/>
      <c r="AC11" s="322" t="s">
        <v>37</v>
      </c>
      <c r="AD11" s="323"/>
      <c r="AE11" s="305" t="s">
        <v>38</v>
      </c>
      <c r="AF11" s="250"/>
      <c r="AG11" s="250"/>
    </row>
    <row r="12" spans="1:155" ht="92.25" customHeight="1" x14ac:dyDescent="0.25">
      <c r="A12" s="249" t="s">
        <v>29</v>
      </c>
      <c r="B12" s="237" t="s">
        <v>39</v>
      </c>
      <c r="C12" s="237" t="s">
        <v>40</v>
      </c>
      <c r="D12" s="238" t="s">
        <v>30</v>
      </c>
      <c r="E12" s="238" t="s">
        <v>41</v>
      </c>
      <c r="F12" s="238" t="s">
        <v>42</v>
      </c>
      <c r="G12" s="239" t="s">
        <v>43</v>
      </c>
      <c r="H12" s="239" t="s">
        <v>44</v>
      </c>
      <c r="I12" s="239" t="s">
        <v>45</v>
      </c>
      <c r="J12" s="239" t="s">
        <v>46</v>
      </c>
      <c r="K12" s="239" t="s">
        <v>47</v>
      </c>
      <c r="L12" s="239" t="s">
        <v>48</v>
      </c>
      <c r="M12" s="239" t="s">
        <v>49</v>
      </c>
      <c r="N12" s="239" t="s">
        <v>50</v>
      </c>
      <c r="O12" s="239" t="s">
        <v>51</v>
      </c>
      <c r="P12" s="239" t="s">
        <v>52</v>
      </c>
      <c r="Q12" s="239" t="s">
        <v>53</v>
      </c>
      <c r="R12" s="239" t="s">
        <v>54</v>
      </c>
      <c r="S12" s="308"/>
      <c r="T12" s="306"/>
      <c r="U12" s="306"/>
      <c r="V12" s="306"/>
      <c r="W12" s="306"/>
      <c r="X12" s="306"/>
      <c r="Y12" s="306"/>
      <c r="Z12" s="248" t="s">
        <v>55</v>
      </c>
      <c r="AA12" s="238" t="s">
        <v>56</v>
      </c>
      <c r="AB12" s="238" t="s">
        <v>57</v>
      </c>
      <c r="AC12" s="238" t="s">
        <v>56</v>
      </c>
      <c r="AD12" s="238" t="s">
        <v>57</v>
      </c>
      <c r="AE12" s="306"/>
      <c r="AF12" s="250"/>
      <c r="AG12" s="250"/>
    </row>
    <row r="13" spans="1:155" ht="116.25" customHeight="1" x14ac:dyDescent="0.25">
      <c r="A13" s="227">
        <v>1</v>
      </c>
      <c r="B13" s="182" t="s">
        <v>58</v>
      </c>
      <c r="C13" s="182" t="s">
        <v>59</v>
      </c>
      <c r="D13" s="240" t="s">
        <v>60</v>
      </c>
      <c r="E13" s="241" t="s">
        <v>583</v>
      </c>
      <c r="F13" s="242" t="s">
        <v>622</v>
      </c>
      <c r="G13" s="182"/>
      <c r="H13" s="182"/>
      <c r="I13" s="224"/>
      <c r="J13" s="182"/>
      <c r="K13" s="182"/>
      <c r="L13" s="182"/>
      <c r="M13" s="182"/>
      <c r="N13" s="182"/>
      <c r="O13" s="182"/>
      <c r="P13" s="182"/>
      <c r="Q13" s="182"/>
      <c r="R13" s="182"/>
      <c r="S13" s="243">
        <f>+A13</f>
        <v>1</v>
      </c>
      <c r="T13" s="244" t="str">
        <f>+D13</f>
        <v>Suscripción al Plan de Mejoramiento para la Contraloría General de la República 
(Anual dependiendo de visita CGR)</v>
      </c>
      <c r="U13" s="244"/>
      <c r="V13" s="182"/>
      <c r="W13" s="182"/>
      <c r="X13" s="180"/>
      <c r="Y13" s="180"/>
      <c r="Z13" s="180"/>
      <c r="AA13" s="182"/>
      <c r="AB13" s="182"/>
      <c r="AC13" s="182"/>
      <c r="AD13" s="182"/>
      <c r="AE13" s="183"/>
      <c r="AF13" s="250"/>
      <c r="AG13" s="250"/>
    </row>
    <row r="14" spans="1:155" ht="202.5" customHeight="1" x14ac:dyDescent="0.25">
      <c r="A14" s="227">
        <v>2</v>
      </c>
      <c r="B14" s="182" t="s">
        <v>63</v>
      </c>
      <c r="C14" s="182" t="s">
        <v>64</v>
      </c>
      <c r="D14" s="240" t="s">
        <v>603</v>
      </c>
      <c r="E14" s="245" t="s">
        <v>544</v>
      </c>
      <c r="F14" s="246" t="s">
        <v>623</v>
      </c>
      <c r="G14" s="224"/>
      <c r="H14" s="182"/>
      <c r="I14" s="182"/>
      <c r="J14" s="182"/>
      <c r="K14" s="224"/>
      <c r="L14" s="182"/>
      <c r="M14" s="182"/>
      <c r="N14" s="182"/>
      <c r="O14" s="224"/>
      <c r="P14" s="182"/>
      <c r="Q14" s="182"/>
      <c r="R14" s="182"/>
      <c r="S14" s="243">
        <f t="shared" ref="S14:S42" si="0">+A14</f>
        <v>2</v>
      </c>
      <c r="T14" s="244" t="str">
        <f t="shared" ref="T14:T43" si="1">+D14</f>
        <v>Evaluación a la efectividad de los Controles Riesgos Corrupción.</v>
      </c>
      <c r="U14" s="244"/>
      <c r="V14" s="184"/>
      <c r="W14" s="184"/>
      <c r="X14" s="180"/>
      <c r="Y14" s="180"/>
      <c r="Z14" s="180"/>
      <c r="AA14" s="182"/>
      <c r="AB14" s="182"/>
      <c r="AC14" s="182"/>
      <c r="AD14" s="182"/>
      <c r="AE14" s="183"/>
      <c r="AF14" s="250"/>
      <c r="AG14" s="250"/>
    </row>
    <row r="15" spans="1:155" ht="131.25" customHeight="1" x14ac:dyDescent="0.25">
      <c r="A15" s="227">
        <v>3</v>
      </c>
      <c r="B15" s="182" t="s">
        <v>63</v>
      </c>
      <c r="C15" s="182" t="s">
        <v>64</v>
      </c>
      <c r="D15" s="240" t="s">
        <v>592</v>
      </c>
      <c r="E15" s="245" t="s">
        <v>65</v>
      </c>
      <c r="F15" s="182" t="s">
        <v>593</v>
      </c>
      <c r="G15" s="182"/>
      <c r="H15" s="182"/>
      <c r="I15" s="182"/>
      <c r="J15" s="182"/>
      <c r="K15" s="182"/>
      <c r="L15" s="224"/>
      <c r="M15" s="182"/>
      <c r="N15" s="182"/>
      <c r="O15" s="182"/>
      <c r="P15" s="182"/>
      <c r="Q15" s="224"/>
      <c r="R15" s="182"/>
      <c r="S15" s="243">
        <f t="shared" si="0"/>
        <v>3</v>
      </c>
      <c r="T15" s="244" t="str">
        <f t="shared" si="1"/>
        <v>Seguimiento Riesgos de Gestion y Evaluación al diseño y  a la efectividad de los Controles Riesgos de Gestión</v>
      </c>
      <c r="U15" s="244"/>
      <c r="V15" s="182"/>
      <c r="W15" s="182"/>
      <c r="X15" s="180"/>
      <c r="Y15" s="180"/>
      <c r="Z15" s="180"/>
      <c r="AA15" s="182"/>
      <c r="AB15" s="182"/>
      <c r="AC15" s="182"/>
      <c r="AD15" s="182"/>
      <c r="AE15" s="183"/>
      <c r="AF15" s="250"/>
      <c r="AG15" s="250"/>
    </row>
    <row r="16" spans="1:155" ht="66.75" customHeight="1" x14ac:dyDescent="0.25">
      <c r="A16" s="227">
        <v>4</v>
      </c>
      <c r="B16" s="182" t="s">
        <v>66</v>
      </c>
      <c r="C16" s="182" t="s">
        <v>67</v>
      </c>
      <c r="D16" s="240" t="s">
        <v>68</v>
      </c>
      <c r="E16" s="182" t="s">
        <v>69</v>
      </c>
      <c r="F16" s="182" t="s">
        <v>70</v>
      </c>
      <c r="G16" s="182"/>
      <c r="H16" s="182"/>
      <c r="I16" s="182"/>
      <c r="J16" s="182"/>
      <c r="K16" s="182"/>
      <c r="L16" s="182"/>
      <c r="M16" s="182"/>
      <c r="N16" s="182"/>
      <c r="O16" s="182"/>
      <c r="P16" s="182"/>
      <c r="Q16" s="224"/>
      <c r="R16" s="182"/>
      <c r="S16" s="243">
        <f t="shared" si="0"/>
        <v>4</v>
      </c>
      <c r="T16" s="244" t="str">
        <f t="shared" si="1"/>
        <v>Realizar seguimiento al comité de conciliación y acciones de repetición.</v>
      </c>
      <c r="U16" s="244"/>
      <c r="V16" s="184"/>
      <c r="W16" s="182"/>
      <c r="X16" s="180"/>
      <c r="Y16" s="180"/>
      <c r="Z16" s="180"/>
      <c r="AA16" s="182"/>
      <c r="AB16" s="182"/>
      <c r="AC16" s="182"/>
      <c r="AD16" s="182"/>
      <c r="AE16" s="183"/>
    </row>
    <row r="17" spans="1:155" ht="60" customHeight="1" x14ac:dyDescent="0.25">
      <c r="A17" s="227">
        <v>5</v>
      </c>
      <c r="B17" s="182" t="s">
        <v>66</v>
      </c>
      <c r="C17" s="182" t="s">
        <v>67</v>
      </c>
      <c r="D17" s="240" t="s">
        <v>72</v>
      </c>
      <c r="E17" s="241" t="s">
        <v>73</v>
      </c>
      <c r="F17" s="241" t="s">
        <v>74</v>
      </c>
      <c r="G17" s="182"/>
      <c r="H17" s="182"/>
      <c r="I17" s="182"/>
      <c r="J17" s="182"/>
      <c r="K17" s="182"/>
      <c r="L17" s="182"/>
      <c r="M17" s="182"/>
      <c r="N17" s="224"/>
      <c r="O17" s="182"/>
      <c r="P17" s="182"/>
      <c r="Q17" s="182"/>
      <c r="R17" s="182"/>
      <c r="S17" s="243">
        <f t="shared" si="0"/>
        <v>5</v>
      </c>
      <c r="T17" s="244" t="str">
        <f t="shared" si="1"/>
        <v>Realizar seguimiento al SIGEP I / II (Contratistas / Funcionarios).</v>
      </c>
      <c r="U17" s="244"/>
      <c r="V17" s="184"/>
      <c r="W17" s="182"/>
      <c r="X17" s="180"/>
      <c r="Y17" s="180"/>
      <c r="Z17" s="180"/>
      <c r="AA17" s="182"/>
      <c r="AB17" s="182"/>
      <c r="AC17" s="182"/>
      <c r="AD17" s="182"/>
      <c r="AE17" s="183"/>
    </row>
    <row r="18" spans="1:155" s="235" customFormat="1" ht="114.75" customHeight="1" x14ac:dyDescent="0.25">
      <c r="A18" s="227">
        <v>6</v>
      </c>
      <c r="B18" s="182" t="s">
        <v>66</v>
      </c>
      <c r="C18" s="182" t="s">
        <v>75</v>
      </c>
      <c r="D18" s="240" t="s">
        <v>76</v>
      </c>
      <c r="E18" s="241" t="s">
        <v>547</v>
      </c>
      <c r="F18" s="240" t="s">
        <v>545</v>
      </c>
      <c r="G18" s="182"/>
      <c r="H18" s="224"/>
      <c r="I18" s="224"/>
      <c r="J18" s="182"/>
      <c r="K18" s="182"/>
      <c r="L18" s="182"/>
      <c r="M18" s="182"/>
      <c r="N18" s="182"/>
      <c r="O18" s="182"/>
      <c r="P18" s="182"/>
      <c r="Q18" s="182"/>
      <c r="R18" s="182"/>
      <c r="S18" s="243">
        <f t="shared" si="0"/>
        <v>6</v>
      </c>
      <c r="T18" s="244" t="str">
        <f t="shared" si="1"/>
        <v>Medición del Indice de Desempeño del Sistema de Control Interno  (FURAG II)</v>
      </c>
      <c r="U18" s="244"/>
      <c r="V18" s="182"/>
      <c r="W18" s="182"/>
      <c r="X18" s="180"/>
      <c r="Y18" s="180"/>
      <c r="Z18" s="180"/>
      <c r="AA18" s="182"/>
      <c r="AB18" s="182"/>
      <c r="AC18" s="182"/>
      <c r="AD18" s="182"/>
      <c r="AE18" s="183"/>
      <c r="EL18" s="236"/>
      <c r="EM18" s="236"/>
      <c r="EN18" s="236"/>
      <c r="EO18" s="236"/>
      <c r="EP18" s="236"/>
      <c r="EQ18" s="236"/>
      <c r="ER18" s="236"/>
      <c r="ES18" s="236"/>
      <c r="ET18" s="236"/>
      <c r="EU18" s="236"/>
      <c r="EV18" s="236"/>
      <c r="EW18" s="236"/>
      <c r="EX18" s="236"/>
      <c r="EY18" s="236"/>
    </row>
    <row r="19" spans="1:155" s="235" customFormat="1" ht="208.5" customHeight="1" x14ac:dyDescent="0.25">
      <c r="A19" s="227">
        <v>7</v>
      </c>
      <c r="B19" s="182" t="s">
        <v>66</v>
      </c>
      <c r="C19" s="182" t="s">
        <v>67</v>
      </c>
      <c r="D19" s="240" t="s">
        <v>77</v>
      </c>
      <c r="E19" s="241" t="s">
        <v>546</v>
      </c>
      <c r="F19" s="241" t="s">
        <v>574</v>
      </c>
      <c r="G19" s="182"/>
      <c r="H19" s="224"/>
      <c r="I19" s="224"/>
      <c r="J19" s="182"/>
      <c r="K19" s="182"/>
      <c r="L19" s="182"/>
      <c r="M19" s="224"/>
      <c r="N19" s="224"/>
      <c r="O19" s="182"/>
      <c r="P19" s="182"/>
      <c r="Q19" s="182"/>
      <c r="R19" s="182"/>
      <c r="S19" s="243">
        <f t="shared" si="0"/>
        <v>7</v>
      </c>
      <c r="T19" s="244" t="str">
        <f t="shared" si="1"/>
        <v>Seguimiento EKOGUI, Certificación
(semestral)</v>
      </c>
      <c r="U19" s="244"/>
      <c r="V19" s="184"/>
      <c r="W19" s="182"/>
      <c r="X19" s="180"/>
      <c r="Y19" s="180"/>
      <c r="Z19" s="180"/>
      <c r="AA19" s="182"/>
      <c r="AB19" s="182"/>
      <c r="AC19" s="182"/>
      <c r="AD19" s="182"/>
      <c r="AE19" s="183"/>
      <c r="EL19" s="236"/>
      <c r="EM19" s="236"/>
      <c r="EN19" s="236"/>
      <c r="EO19" s="236"/>
      <c r="EP19" s="236"/>
      <c r="EQ19" s="236"/>
      <c r="ER19" s="236"/>
      <c r="ES19" s="236"/>
      <c r="ET19" s="236"/>
      <c r="EU19" s="236"/>
      <c r="EV19" s="236"/>
      <c r="EW19" s="236"/>
      <c r="EX19" s="236"/>
      <c r="EY19" s="236"/>
    </row>
    <row r="20" spans="1:155" s="235" customFormat="1" ht="135.75" customHeight="1" x14ac:dyDescent="0.25">
      <c r="A20" s="227">
        <v>8</v>
      </c>
      <c r="B20" s="182" t="s">
        <v>66</v>
      </c>
      <c r="C20" s="182" t="s">
        <v>67</v>
      </c>
      <c r="D20" s="240" t="s">
        <v>520</v>
      </c>
      <c r="E20" s="260" t="s">
        <v>521</v>
      </c>
      <c r="F20" s="260" t="s">
        <v>79</v>
      </c>
      <c r="G20" s="182"/>
      <c r="H20" s="182"/>
      <c r="I20" s="182"/>
      <c r="J20" s="182"/>
      <c r="K20" s="182"/>
      <c r="L20" s="182"/>
      <c r="M20" s="224"/>
      <c r="N20" s="224"/>
      <c r="O20" s="182"/>
      <c r="P20" s="182"/>
      <c r="Q20" s="182"/>
      <c r="R20" s="182"/>
      <c r="S20" s="243">
        <f t="shared" si="0"/>
        <v>8</v>
      </c>
      <c r="T20" s="244" t="str">
        <f t="shared" si="1"/>
        <v>Seguimiento a las políticas implementadas a través del Programa de Gestión Documental- PGD, el Plan Institucional del Sistema Integrado de Conservación de Documentos- SIC y el Plan de Mejoramiento Archivístico- PMA.</v>
      </c>
      <c r="U20" s="244"/>
      <c r="V20" s="184"/>
      <c r="W20" s="184"/>
      <c r="X20" s="180"/>
      <c r="Y20" s="180"/>
      <c r="Z20" s="180"/>
      <c r="AA20" s="182"/>
      <c r="AB20" s="182"/>
      <c r="AC20" s="182"/>
      <c r="AD20" s="182"/>
      <c r="AE20" s="183"/>
      <c r="EL20" s="236"/>
      <c r="EM20" s="236"/>
      <c r="EN20" s="236"/>
      <c r="EO20" s="236"/>
      <c r="EP20" s="236"/>
      <c r="EQ20" s="236"/>
      <c r="ER20" s="236"/>
      <c r="ES20" s="236"/>
      <c r="ET20" s="236"/>
      <c r="EU20" s="236"/>
      <c r="EV20" s="236"/>
      <c r="EW20" s="236"/>
      <c r="EX20" s="236"/>
      <c r="EY20" s="236"/>
    </row>
    <row r="21" spans="1:155" s="235" customFormat="1" ht="135.75" customHeight="1" x14ac:dyDescent="0.25">
      <c r="A21" s="227">
        <v>9</v>
      </c>
      <c r="B21" s="182" t="s">
        <v>66</v>
      </c>
      <c r="C21" s="182" t="s">
        <v>67</v>
      </c>
      <c r="D21" s="261" t="s">
        <v>601</v>
      </c>
      <c r="E21" s="241" t="s">
        <v>599</v>
      </c>
      <c r="F21" s="240" t="s">
        <v>600</v>
      </c>
      <c r="G21" s="224"/>
      <c r="H21" s="182"/>
      <c r="I21" s="182"/>
      <c r="J21" s="224"/>
      <c r="K21" s="182"/>
      <c r="L21" s="182"/>
      <c r="M21" s="224"/>
      <c r="N21" s="182"/>
      <c r="O21" s="182"/>
      <c r="P21" s="224"/>
      <c r="Q21" s="182"/>
      <c r="R21" s="182"/>
      <c r="S21" s="243">
        <f t="shared" si="0"/>
        <v>9</v>
      </c>
      <c r="T21" s="244" t="str">
        <f t="shared" si="1"/>
        <v xml:space="preserve">Seguimiento plan de mejoramiento Archivo General de la Nación ( Trimestrales de conformidad con el Decreto 106 de 2015, articulo 18 paragrafo 2. y 1080 de 2015)
</v>
      </c>
      <c r="U21" s="244"/>
      <c r="V21" s="184"/>
      <c r="W21" s="184"/>
      <c r="X21" s="180"/>
      <c r="Y21" s="180"/>
      <c r="Z21" s="180"/>
      <c r="AA21" s="182"/>
      <c r="AB21" s="182"/>
      <c r="AC21" s="182"/>
      <c r="AD21" s="182"/>
      <c r="AE21" s="183"/>
      <c r="AF21" s="247"/>
      <c r="AG21" s="247"/>
      <c r="EL21" s="236"/>
      <c r="EM21" s="236"/>
      <c r="EN21" s="236"/>
      <c r="EO21" s="236"/>
      <c r="EP21" s="236"/>
      <c r="EQ21" s="236"/>
      <c r="ER21" s="236"/>
      <c r="ES21" s="236"/>
      <c r="ET21" s="236"/>
      <c r="EU21" s="236"/>
      <c r="EV21" s="236"/>
      <c r="EW21" s="236"/>
      <c r="EX21" s="236"/>
      <c r="EY21" s="236"/>
    </row>
    <row r="22" spans="1:155" s="235" customFormat="1" ht="216.75" customHeight="1" x14ac:dyDescent="0.25">
      <c r="A22" s="227">
        <v>10</v>
      </c>
      <c r="B22" s="182" t="s">
        <v>66</v>
      </c>
      <c r="C22" s="182" t="s">
        <v>67</v>
      </c>
      <c r="D22" s="240" t="s">
        <v>510</v>
      </c>
      <c r="E22" s="241" t="s">
        <v>552</v>
      </c>
      <c r="F22" s="262" t="s">
        <v>551</v>
      </c>
      <c r="G22" s="182"/>
      <c r="H22" s="182"/>
      <c r="I22" s="224"/>
      <c r="J22" s="263"/>
      <c r="K22" s="182"/>
      <c r="L22" s="224"/>
      <c r="M22" s="263"/>
      <c r="N22" s="182"/>
      <c r="O22" s="224"/>
      <c r="P22" s="263"/>
      <c r="Q22" s="182"/>
      <c r="R22" s="224"/>
      <c r="S22" s="243">
        <f t="shared" si="0"/>
        <v>10</v>
      </c>
      <c r="T22" s="244" t="str">
        <f t="shared" si="1"/>
        <v xml:space="preserve">Seguimiento y cierre  actividades PMI  auditorias independientes de la OCI
</v>
      </c>
      <c r="U22" s="244"/>
      <c r="V22" s="184"/>
      <c r="W22" s="182"/>
      <c r="X22" s="180"/>
      <c r="Y22" s="180"/>
      <c r="Z22" s="180"/>
      <c r="AA22" s="182"/>
      <c r="AB22" s="182"/>
      <c r="AC22" s="182"/>
      <c r="AD22" s="182"/>
      <c r="AE22" s="183"/>
      <c r="EL22" s="236"/>
      <c r="EM22" s="236"/>
      <c r="EN22" s="236"/>
      <c r="EO22" s="236"/>
      <c r="EP22" s="236"/>
      <c r="EQ22" s="236"/>
      <c r="ER22" s="236"/>
      <c r="ES22" s="236"/>
      <c r="ET22" s="236"/>
      <c r="EU22" s="236"/>
      <c r="EV22" s="236"/>
      <c r="EW22" s="236"/>
      <c r="EX22" s="236"/>
      <c r="EY22" s="236"/>
    </row>
    <row r="23" spans="1:155" s="235" customFormat="1" ht="144" customHeight="1" x14ac:dyDescent="0.25">
      <c r="A23" s="227">
        <f>(A22+1)</f>
        <v>11</v>
      </c>
      <c r="B23" s="182" t="s">
        <v>66</v>
      </c>
      <c r="C23" s="182" t="s">
        <v>67</v>
      </c>
      <c r="D23" s="240" t="s">
        <v>522</v>
      </c>
      <c r="E23" s="241" t="s">
        <v>582</v>
      </c>
      <c r="F23" s="241" t="s">
        <v>511</v>
      </c>
      <c r="G23" s="263"/>
      <c r="H23" s="182"/>
      <c r="I23" s="182"/>
      <c r="J23" s="182"/>
      <c r="K23" s="182"/>
      <c r="L23" s="182"/>
      <c r="M23" s="224"/>
      <c r="N23" s="263"/>
      <c r="O23" s="182"/>
      <c r="P23" s="182"/>
      <c r="Q23" s="182"/>
      <c r="R23" s="224"/>
      <c r="S23" s="243"/>
      <c r="T23" s="244"/>
      <c r="U23" s="244"/>
      <c r="V23" s="184"/>
      <c r="W23" s="182"/>
      <c r="X23" s="180"/>
      <c r="Y23" s="180"/>
      <c r="Z23" s="180"/>
      <c r="AA23" s="182"/>
      <c r="AB23" s="182"/>
      <c r="AC23" s="182"/>
      <c r="AD23" s="182"/>
      <c r="AE23" s="183"/>
      <c r="EL23" s="236"/>
      <c r="EM23" s="236"/>
      <c r="EN23" s="236"/>
      <c r="EO23" s="236"/>
      <c r="EP23" s="236"/>
      <c r="EQ23" s="236"/>
      <c r="ER23" s="236"/>
      <c r="ES23" s="236"/>
      <c r="ET23" s="236"/>
      <c r="EU23" s="236"/>
      <c r="EV23" s="236"/>
      <c r="EW23" s="236"/>
      <c r="EX23" s="236"/>
      <c r="EY23" s="236"/>
    </row>
    <row r="24" spans="1:155" s="235" customFormat="1" ht="202.5" customHeight="1" x14ac:dyDescent="0.25">
      <c r="A24" s="227">
        <f>(A23+1)</f>
        <v>12</v>
      </c>
      <c r="B24" s="182" t="s">
        <v>66</v>
      </c>
      <c r="C24" s="182" t="s">
        <v>67</v>
      </c>
      <c r="D24" s="240" t="s">
        <v>524</v>
      </c>
      <c r="E24" s="241" t="s">
        <v>523</v>
      </c>
      <c r="F24" s="242" t="s">
        <v>597</v>
      </c>
      <c r="G24" s="182"/>
      <c r="H24" s="182"/>
      <c r="I24" s="224"/>
      <c r="J24" s="182"/>
      <c r="K24" s="182"/>
      <c r="L24" s="224"/>
      <c r="M24" s="182"/>
      <c r="N24" s="182"/>
      <c r="O24" s="224"/>
      <c r="P24" s="182"/>
      <c r="Q24" s="182"/>
      <c r="R24" s="224"/>
      <c r="S24" s="243"/>
      <c r="T24" s="244" t="str">
        <f t="shared" si="1"/>
        <v>Informes respecto al estado del PMI cuya fuente sean  las auditorias independientes realizadas por la OCI
Y Verificación y Control de suscripción de planes de mejoramiento producto de las auditorias de control interno</v>
      </c>
      <c r="U24" s="244"/>
      <c r="V24" s="184"/>
      <c r="W24" s="182"/>
      <c r="X24" s="180"/>
      <c r="Y24" s="180"/>
      <c r="Z24" s="180"/>
      <c r="AA24" s="182"/>
      <c r="AB24" s="182"/>
      <c r="AC24" s="182"/>
      <c r="AD24" s="182"/>
      <c r="AE24" s="183"/>
      <c r="EL24" s="236"/>
      <c r="EM24" s="236"/>
      <c r="EN24" s="236"/>
      <c r="EO24" s="236"/>
      <c r="EP24" s="236"/>
      <c r="EQ24" s="236"/>
      <c r="ER24" s="236"/>
      <c r="ES24" s="236"/>
      <c r="ET24" s="236"/>
      <c r="EU24" s="236"/>
      <c r="EV24" s="236"/>
      <c r="EW24" s="236"/>
      <c r="EX24" s="236"/>
      <c r="EY24" s="236"/>
    </row>
    <row r="25" spans="1:155" s="235" customFormat="1" ht="152.25" customHeight="1" x14ac:dyDescent="0.25">
      <c r="A25" s="230">
        <v>13</v>
      </c>
      <c r="B25" s="264" t="s">
        <v>66</v>
      </c>
      <c r="C25" s="264" t="s">
        <v>67</v>
      </c>
      <c r="D25" s="265" t="s">
        <v>548</v>
      </c>
      <c r="E25" s="266" t="s">
        <v>549</v>
      </c>
      <c r="F25" s="267" t="s">
        <v>602</v>
      </c>
      <c r="G25" s="264"/>
      <c r="H25" s="264"/>
      <c r="I25" s="264"/>
      <c r="J25" s="264"/>
      <c r="K25" s="264"/>
      <c r="L25" s="264"/>
      <c r="M25" s="264"/>
      <c r="N25" s="264"/>
      <c r="O25" s="264"/>
      <c r="P25" s="264"/>
      <c r="Q25" s="264"/>
      <c r="R25" s="264"/>
      <c r="S25" s="231">
        <f t="shared" ref="S25" si="2">+A25</f>
        <v>13</v>
      </c>
      <c r="T25" s="264" t="str">
        <f t="shared" si="1"/>
        <v xml:space="preserve">Seguimiento y cierre  actividades PMI-CGR
Medición de la efectividad Planes de Mejoramiento CGR 
</v>
      </c>
      <c r="U25" s="244"/>
      <c r="V25" s="184"/>
      <c r="W25" s="182"/>
      <c r="X25" s="231"/>
      <c r="Y25" s="231"/>
      <c r="Z25" s="231"/>
      <c r="AA25" s="182"/>
      <c r="AB25" s="182"/>
      <c r="AC25" s="182"/>
      <c r="AD25" s="182"/>
      <c r="AE25" s="232"/>
      <c r="EL25" s="236"/>
      <c r="EM25" s="236"/>
      <c r="EN25" s="236"/>
      <c r="EO25" s="236"/>
      <c r="EP25" s="236"/>
      <c r="EQ25" s="236"/>
      <c r="ER25" s="236"/>
      <c r="ES25" s="236"/>
      <c r="ET25" s="236"/>
      <c r="EU25" s="236"/>
      <c r="EV25" s="236"/>
      <c r="EW25" s="236"/>
      <c r="EX25" s="236"/>
      <c r="EY25" s="236"/>
    </row>
    <row r="26" spans="1:155" s="235" customFormat="1" ht="126.75" customHeight="1" x14ac:dyDescent="0.25">
      <c r="A26" s="227">
        <v>14</v>
      </c>
      <c r="B26" s="182" t="s">
        <v>66</v>
      </c>
      <c r="C26" s="182" t="s">
        <v>67</v>
      </c>
      <c r="D26" s="240" t="s">
        <v>82</v>
      </c>
      <c r="E26" s="241" t="s">
        <v>525</v>
      </c>
      <c r="F26" s="242" t="s">
        <v>625</v>
      </c>
      <c r="G26" s="182"/>
      <c r="H26" s="182"/>
      <c r="I26" s="182"/>
      <c r="J26" s="182"/>
      <c r="K26" s="182"/>
      <c r="L26" s="182"/>
      <c r="M26" s="224"/>
      <c r="N26" s="182"/>
      <c r="O26" s="182"/>
      <c r="P26" s="182"/>
      <c r="Q26" s="182"/>
      <c r="R26" s="224"/>
      <c r="S26" s="243"/>
      <c r="T26" s="244" t="str">
        <f t="shared" si="1"/>
        <v>Informes respecto al estado del PMI-CGR</v>
      </c>
      <c r="U26" s="244"/>
      <c r="V26" s="184"/>
      <c r="W26" s="182"/>
      <c r="X26" s="180"/>
      <c r="Y26" s="180"/>
      <c r="Z26" s="180"/>
      <c r="AA26" s="182"/>
      <c r="AB26" s="182"/>
      <c r="AC26" s="182"/>
      <c r="AD26" s="182"/>
      <c r="AE26" s="183"/>
      <c r="EL26" s="236"/>
      <c r="EM26" s="236"/>
      <c r="EN26" s="236"/>
      <c r="EO26" s="236"/>
      <c r="EP26" s="236"/>
      <c r="EQ26" s="236"/>
      <c r="ER26" s="236"/>
      <c r="ES26" s="236"/>
      <c r="ET26" s="236"/>
      <c r="EU26" s="236"/>
      <c r="EV26" s="236"/>
      <c r="EW26" s="236"/>
      <c r="EX26" s="236"/>
      <c r="EY26" s="236"/>
    </row>
    <row r="27" spans="1:155" s="235" customFormat="1" ht="126.75" customHeight="1" x14ac:dyDescent="0.25">
      <c r="A27" s="227">
        <v>15</v>
      </c>
      <c r="B27" s="182" t="s">
        <v>66</v>
      </c>
      <c r="C27" s="182" t="s">
        <v>67</v>
      </c>
      <c r="D27" s="240" t="s">
        <v>550</v>
      </c>
      <c r="E27" s="241" t="s">
        <v>84</v>
      </c>
      <c r="F27" s="262" t="s">
        <v>85</v>
      </c>
      <c r="G27" s="182"/>
      <c r="H27" s="182"/>
      <c r="I27" s="182"/>
      <c r="J27" s="182"/>
      <c r="K27" s="182"/>
      <c r="L27" s="182"/>
      <c r="M27" s="224"/>
      <c r="N27" s="182"/>
      <c r="O27" s="182"/>
      <c r="P27" s="182"/>
      <c r="Q27" s="182"/>
      <c r="R27" s="182"/>
      <c r="S27" s="243">
        <f t="shared" si="0"/>
        <v>15</v>
      </c>
      <c r="T27" s="244" t="str">
        <f t="shared" si="1"/>
        <v>Seguimiento a la estrategia de Gobierno Digital.</v>
      </c>
      <c r="U27" s="244"/>
      <c r="V27" s="184"/>
      <c r="W27" s="184"/>
      <c r="X27" s="180"/>
      <c r="Y27" s="180"/>
      <c r="Z27" s="180"/>
      <c r="AA27" s="182"/>
      <c r="AB27" s="182"/>
      <c r="AC27" s="182"/>
      <c r="AD27" s="182"/>
      <c r="AE27" s="183"/>
      <c r="EL27" s="236"/>
      <c r="EM27" s="236"/>
      <c r="EN27" s="236"/>
      <c r="EO27" s="236"/>
      <c r="EP27" s="236"/>
      <c r="EQ27" s="236"/>
      <c r="ER27" s="236"/>
      <c r="ES27" s="236"/>
      <c r="ET27" s="236"/>
      <c r="EU27" s="236"/>
      <c r="EV27" s="236"/>
      <c r="EW27" s="236"/>
      <c r="EX27" s="236"/>
      <c r="EY27" s="236"/>
    </row>
    <row r="28" spans="1:155" s="235" customFormat="1" ht="194.25" customHeight="1" x14ac:dyDescent="0.25">
      <c r="A28" s="227">
        <f>(A27+1)</f>
        <v>16</v>
      </c>
      <c r="B28" s="182" t="s">
        <v>66</v>
      </c>
      <c r="C28" s="182" t="s">
        <v>67</v>
      </c>
      <c r="D28" s="240" t="s">
        <v>86</v>
      </c>
      <c r="E28" s="241" t="s">
        <v>554</v>
      </c>
      <c r="F28" s="262" t="s">
        <v>553</v>
      </c>
      <c r="G28" s="182"/>
      <c r="H28" s="182"/>
      <c r="I28" s="182"/>
      <c r="J28" s="182"/>
      <c r="K28" s="182"/>
      <c r="L28" s="182"/>
      <c r="M28" s="182"/>
      <c r="N28" s="182"/>
      <c r="O28" s="182"/>
      <c r="P28" s="224"/>
      <c r="Q28" s="224"/>
      <c r="R28" s="182"/>
      <c r="S28" s="243">
        <f t="shared" si="0"/>
        <v>16</v>
      </c>
      <c r="T28" s="244" t="str">
        <f t="shared" si="1"/>
        <v>Seguimiento al Plan de Seguridad Vial de la Entidad (PESV).</v>
      </c>
      <c r="U28" s="244"/>
      <c r="V28" s="182"/>
      <c r="W28" s="182"/>
      <c r="X28" s="180"/>
      <c r="Y28" s="180"/>
      <c r="Z28" s="180"/>
      <c r="AA28" s="182"/>
      <c r="AB28" s="182"/>
      <c r="AC28" s="182"/>
      <c r="AD28" s="182"/>
      <c r="AE28" s="183"/>
      <c r="EL28" s="236"/>
      <c r="EM28" s="236"/>
      <c r="EN28" s="236"/>
      <c r="EO28" s="236"/>
      <c r="EP28" s="236"/>
      <c r="EQ28" s="236"/>
      <c r="ER28" s="236"/>
      <c r="ES28" s="236"/>
      <c r="ET28" s="236"/>
      <c r="EU28" s="236"/>
      <c r="EV28" s="236"/>
      <c r="EW28" s="236"/>
      <c r="EX28" s="236"/>
      <c r="EY28" s="236"/>
    </row>
    <row r="29" spans="1:155" s="235" customFormat="1" ht="132" customHeight="1" x14ac:dyDescent="0.25">
      <c r="A29" s="227">
        <f>(A28+1)</f>
        <v>17</v>
      </c>
      <c r="B29" s="182" t="s">
        <v>87</v>
      </c>
      <c r="C29" s="182" t="s">
        <v>67</v>
      </c>
      <c r="D29" s="240" t="s">
        <v>88</v>
      </c>
      <c r="E29" s="241" t="s">
        <v>572</v>
      </c>
      <c r="F29" s="262" t="s">
        <v>573</v>
      </c>
      <c r="G29" s="182"/>
      <c r="H29" s="182"/>
      <c r="I29" s="224"/>
      <c r="J29" s="182"/>
      <c r="K29" s="182"/>
      <c r="L29" s="182"/>
      <c r="M29" s="182"/>
      <c r="N29" s="182"/>
      <c r="O29" s="182"/>
      <c r="P29" s="182"/>
      <c r="Q29" s="182"/>
      <c r="R29" s="182"/>
      <c r="S29" s="243">
        <f t="shared" si="0"/>
        <v>17</v>
      </c>
      <c r="T29" s="244" t="str">
        <f t="shared" si="1"/>
        <v>Informe Derechos de Autor Software - Informe Ejecutivo
(Anual)</v>
      </c>
      <c r="U29" s="244"/>
      <c r="V29" s="184"/>
      <c r="W29" s="184"/>
      <c r="X29" s="180"/>
      <c r="Y29" s="180"/>
      <c r="Z29" s="180"/>
      <c r="AA29" s="182"/>
      <c r="AB29" s="182"/>
      <c r="AC29" s="182"/>
      <c r="AD29" s="182"/>
      <c r="AE29" s="183"/>
      <c r="EL29" s="236"/>
      <c r="EM29" s="236"/>
      <c r="EN29" s="236"/>
      <c r="EO29" s="236"/>
      <c r="EP29" s="236"/>
      <c r="EQ29" s="236"/>
      <c r="ER29" s="236"/>
      <c r="ES29" s="236"/>
      <c r="ET29" s="236"/>
      <c r="EU29" s="236"/>
      <c r="EV29" s="236"/>
      <c r="EW29" s="236"/>
      <c r="EX29" s="236"/>
      <c r="EY29" s="236"/>
    </row>
    <row r="30" spans="1:155" s="235" customFormat="1" ht="138" customHeight="1" x14ac:dyDescent="0.25">
      <c r="A30" s="227">
        <f>(A29+1)</f>
        <v>18</v>
      </c>
      <c r="B30" s="182" t="s">
        <v>87</v>
      </c>
      <c r="C30" s="182" t="s">
        <v>67</v>
      </c>
      <c r="D30" s="240" t="s">
        <v>90</v>
      </c>
      <c r="E30" s="241" t="s">
        <v>91</v>
      </c>
      <c r="F30" s="241" t="s">
        <v>571</v>
      </c>
      <c r="G30" s="224"/>
      <c r="H30" s="182"/>
      <c r="I30" s="182"/>
      <c r="J30" s="224"/>
      <c r="K30" s="182"/>
      <c r="L30" s="182"/>
      <c r="M30" s="224"/>
      <c r="N30" s="182"/>
      <c r="O30" s="182"/>
      <c r="P30" s="224"/>
      <c r="Q30" s="182"/>
      <c r="R30" s="182"/>
      <c r="S30" s="243">
        <f t="shared" si="0"/>
        <v>18</v>
      </c>
      <c r="T30" s="244" t="str">
        <f t="shared" si="1"/>
        <v>Informe Austeridad en el Gasto (Trimestral)</v>
      </c>
      <c r="U30" s="244"/>
      <c r="V30" s="184"/>
      <c r="W30" s="184"/>
      <c r="X30" s="180"/>
      <c r="Y30" s="180"/>
      <c r="Z30" s="180"/>
      <c r="AA30" s="182"/>
      <c r="AB30" s="182"/>
      <c r="AC30" s="182"/>
      <c r="AD30" s="182"/>
      <c r="AE30" s="183"/>
      <c r="EL30" s="236"/>
      <c r="EM30" s="236"/>
      <c r="EN30" s="236"/>
      <c r="EO30" s="236"/>
      <c r="EP30" s="236"/>
      <c r="EQ30" s="236"/>
      <c r="ER30" s="236"/>
      <c r="ES30" s="236"/>
      <c r="ET30" s="236"/>
      <c r="EU30" s="236"/>
      <c r="EV30" s="236"/>
      <c r="EW30" s="236"/>
      <c r="EX30" s="236"/>
      <c r="EY30" s="236"/>
    </row>
    <row r="31" spans="1:155" s="235" customFormat="1" ht="147" customHeight="1" x14ac:dyDescent="0.25">
      <c r="A31" s="227">
        <f t="shared" ref="A31:A42" si="3">(A30+1)</f>
        <v>19</v>
      </c>
      <c r="B31" s="182" t="s">
        <v>87</v>
      </c>
      <c r="C31" s="182" t="s">
        <v>67</v>
      </c>
      <c r="D31" s="240" t="s">
        <v>92</v>
      </c>
      <c r="E31" s="241" t="s">
        <v>93</v>
      </c>
      <c r="F31" s="241" t="s">
        <v>570</v>
      </c>
      <c r="G31" s="182"/>
      <c r="H31" s="182"/>
      <c r="I31" s="182"/>
      <c r="J31" s="182"/>
      <c r="K31" s="182"/>
      <c r="L31" s="182"/>
      <c r="M31" s="182"/>
      <c r="N31" s="182"/>
      <c r="O31" s="224"/>
      <c r="P31" s="224"/>
      <c r="Q31" s="182"/>
      <c r="R31" s="182"/>
      <c r="S31" s="243">
        <f t="shared" si="0"/>
        <v>19</v>
      </c>
      <c r="T31" s="244" t="str">
        <f t="shared" si="1"/>
        <v>Informe de Seguimiento al Cumplimiento de la Ley de Transparencia</v>
      </c>
      <c r="U31" s="244"/>
      <c r="V31" s="184"/>
      <c r="W31" s="184"/>
      <c r="X31" s="180"/>
      <c r="Y31" s="180"/>
      <c r="Z31" s="180"/>
      <c r="AA31" s="182"/>
      <c r="AB31" s="182"/>
      <c r="AC31" s="182"/>
      <c r="AD31" s="182"/>
      <c r="AE31" s="183"/>
      <c r="EL31" s="236"/>
      <c r="EM31" s="236"/>
      <c r="EN31" s="236"/>
      <c r="EO31" s="236"/>
      <c r="EP31" s="236"/>
      <c r="EQ31" s="236"/>
      <c r="ER31" s="236"/>
      <c r="ES31" s="236"/>
      <c r="ET31" s="236"/>
      <c r="EU31" s="236"/>
      <c r="EV31" s="236"/>
      <c r="EW31" s="236"/>
      <c r="EX31" s="236"/>
      <c r="EY31" s="236"/>
    </row>
    <row r="32" spans="1:155" s="235" customFormat="1" ht="89.25" customHeight="1" x14ac:dyDescent="0.25">
      <c r="A32" s="227">
        <f t="shared" si="3"/>
        <v>20</v>
      </c>
      <c r="B32" s="182" t="s">
        <v>87</v>
      </c>
      <c r="C32" s="182" t="s">
        <v>67</v>
      </c>
      <c r="D32" s="240" t="s">
        <v>94</v>
      </c>
      <c r="E32" s="241" t="s">
        <v>95</v>
      </c>
      <c r="F32" s="241" t="s">
        <v>569</v>
      </c>
      <c r="G32" s="224"/>
      <c r="H32" s="182"/>
      <c r="I32" s="182"/>
      <c r="J32" s="182"/>
      <c r="K32" s="224"/>
      <c r="L32" s="182"/>
      <c r="M32" s="182"/>
      <c r="N32" s="182"/>
      <c r="O32" s="224"/>
      <c r="P32" s="182"/>
      <c r="Q32" s="182"/>
      <c r="R32" s="182"/>
      <c r="S32" s="243">
        <f t="shared" si="0"/>
        <v>20</v>
      </c>
      <c r="T32" s="244" t="str">
        <f t="shared" si="1"/>
        <v>Plan Anticorrupción
 3 veces al año</v>
      </c>
      <c r="U32" s="244"/>
      <c r="V32" s="184"/>
      <c r="W32" s="184"/>
      <c r="X32" s="180"/>
      <c r="Y32" s="180"/>
      <c r="Z32" s="180"/>
      <c r="AA32" s="182"/>
      <c r="AB32" s="182"/>
      <c r="AC32" s="182"/>
      <c r="AD32" s="182"/>
      <c r="AE32" s="183"/>
      <c r="EL32" s="236"/>
      <c r="EM32" s="236"/>
      <c r="EN32" s="236"/>
      <c r="EO32" s="236"/>
      <c r="EP32" s="236"/>
      <c r="EQ32" s="236"/>
      <c r="ER32" s="236"/>
      <c r="ES32" s="236"/>
      <c r="ET32" s="236"/>
      <c r="EU32" s="236"/>
      <c r="EV32" s="236"/>
      <c r="EW32" s="236"/>
      <c r="EX32" s="236"/>
      <c r="EY32" s="236"/>
    </row>
    <row r="33" spans="1:155" s="235" customFormat="1" ht="150.75" customHeight="1" x14ac:dyDescent="0.25">
      <c r="A33" s="227">
        <f t="shared" si="3"/>
        <v>21</v>
      </c>
      <c r="B33" s="182" t="s">
        <v>87</v>
      </c>
      <c r="C33" s="182" t="s">
        <v>75</v>
      </c>
      <c r="D33" s="240" t="s">
        <v>97</v>
      </c>
      <c r="E33" s="241" t="s">
        <v>568</v>
      </c>
      <c r="F33" s="241" t="s">
        <v>567</v>
      </c>
      <c r="G33" s="224"/>
      <c r="H33" s="224"/>
      <c r="I33" s="182"/>
      <c r="J33" s="182"/>
      <c r="K33" s="182"/>
      <c r="L33" s="224"/>
      <c r="M33" s="224"/>
      <c r="N33" s="182"/>
      <c r="O33" s="182"/>
      <c r="P33" s="182"/>
      <c r="Q33" s="182"/>
      <c r="R33" s="182"/>
      <c r="S33" s="243">
        <f t="shared" si="0"/>
        <v>21</v>
      </c>
      <c r="T33" s="244" t="str">
        <f t="shared" si="1"/>
        <v>Evaluación Independiente del Estado Sistema de Control Interno</v>
      </c>
      <c r="U33" s="244"/>
      <c r="V33" s="182"/>
      <c r="W33" s="182"/>
      <c r="X33" s="180"/>
      <c r="Y33" s="180"/>
      <c r="Z33" s="180"/>
      <c r="AA33" s="182"/>
      <c r="AB33" s="182"/>
      <c r="AC33" s="182"/>
      <c r="AD33" s="182"/>
      <c r="AE33" s="183"/>
      <c r="EL33" s="236"/>
      <c r="EM33" s="236"/>
      <c r="EN33" s="236"/>
      <c r="EO33" s="236"/>
      <c r="EP33" s="236"/>
      <c r="EQ33" s="236"/>
      <c r="ER33" s="236"/>
      <c r="ES33" s="236"/>
      <c r="ET33" s="236"/>
      <c r="EU33" s="236"/>
      <c r="EV33" s="236"/>
      <c r="EW33" s="236"/>
      <c r="EX33" s="236"/>
      <c r="EY33" s="236"/>
    </row>
    <row r="34" spans="1:155" s="235" customFormat="1" ht="63.75" customHeight="1" x14ac:dyDescent="0.25">
      <c r="A34" s="227">
        <f t="shared" si="3"/>
        <v>22</v>
      </c>
      <c r="B34" s="182" t="s">
        <v>87</v>
      </c>
      <c r="C34" s="182" t="s">
        <v>67</v>
      </c>
      <c r="D34" s="240" t="s">
        <v>99</v>
      </c>
      <c r="E34" s="241" t="s">
        <v>100</v>
      </c>
      <c r="F34" s="241" t="s">
        <v>101</v>
      </c>
      <c r="G34" s="182"/>
      <c r="H34" s="182"/>
      <c r="I34" s="182"/>
      <c r="J34" s="182"/>
      <c r="K34" s="182"/>
      <c r="L34" s="182"/>
      <c r="M34" s="182"/>
      <c r="N34" s="182"/>
      <c r="O34" s="182"/>
      <c r="P34" s="224"/>
      <c r="Q34" s="182"/>
      <c r="R34" s="182"/>
      <c r="S34" s="243">
        <f t="shared" si="0"/>
        <v>22</v>
      </c>
      <c r="T34" s="244" t="str">
        <f t="shared" si="1"/>
        <v>Cumplimiento ley de cuotas</v>
      </c>
      <c r="U34" s="244"/>
      <c r="V34" s="184"/>
      <c r="W34" s="182"/>
      <c r="X34" s="180"/>
      <c r="Y34" s="180"/>
      <c r="Z34" s="180"/>
      <c r="AA34" s="182"/>
      <c r="AB34" s="182"/>
      <c r="AC34" s="182"/>
      <c r="AD34" s="182"/>
      <c r="AE34" s="180"/>
      <c r="AG34" s="250"/>
      <c r="EL34" s="236"/>
      <c r="EM34" s="236"/>
      <c r="EN34" s="236"/>
      <c r="EO34" s="236"/>
      <c r="EP34" s="236"/>
      <c r="EQ34" s="236"/>
      <c r="ER34" s="236"/>
      <c r="ES34" s="236"/>
      <c r="ET34" s="236"/>
      <c r="EU34" s="236"/>
      <c r="EV34" s="236"/>
      <c r="EW34" s="236"/>
      <c r="EX34" s="236"/>
      <c r="EY34" s="236"/>
    </row>
    <row r="35" spans="1:155" s="235" customFormat="1" ht="63" customHeight="1" x14ac:dyDescent="0.25">
      <c r="A35" s="227">
        <f t="shared" si="3"/>
        <v>23</v>
      </c>
      <c r="B35" s="182" t="s">
        <v>87</v>
      </c>
      <c r="C35" s="182" t="s">
        <v>67</v>
      </c>
      <c r="D35" s="240" t="s">
        <v>102</v>
      </c>
      <c r="E35" s="241" t="s">
        <v>103</v>
      </c>
      <c r="F35" s="241" t="s">
        <v>104</v>
      </c>
      <c r="G35" s="182"/>
      <c r="H35" s="182"/>
      <c r="I35" s="182"/>
      <c r="J35" s="182"/>
      <c r="K35" s="224"/>
      <c r="L35" s="182"/>
      <c r="M35" s="182"/>
      <c r="N35" s="224"/>
      <c r="O35" s="182"/>
      <c r="P35" s="182"/>
      <c r="Q35" s="224"/>
      <c r="R35" s="182"/>
      <c r="S35" s="243">
        <f t="shared" si="0"/>
        <v>23</v>
      </c>
      <c r="T35" s="244" t="str">
        <f t="shared" si="1"/>
        <v>Arqueos Cajas Menores</v>
      </c>
      <c r="U35" s="244"/>
      <c r="V35" s="184"/>
      <c r="W35" s="182"/>
      <c r="X35" s="180"/>
      <c r="Y35" s="180"/>
      <c r="Z35" s="180"/>
      <c r="AA35" s="182"/>
      <c r="AB35" s="182"/>
      <c r="AC35" s="182"/>
      <c r="AD35" s="182"/>
      <c r="AE35" s="183"/>
      <c r="EL35" s="236"/>
      <c r="EM35" s="236"/>
      <c r="EN35" s="236"/>
      <c r="EO35" s="236"/>
      <c r="EP35" s="236"/>
      <c r="EQ35" s="236"/>
      <c r="ER35" s="236"/>
      <c r="ES35" s="236"/>
      <c r="ET35" s="236"/>
      <c r="EU35" s="236"/>
      <c r="EV35" s="236"/>
      <c r="EW35" s="236"/>
      <c r="EX35" s="236"/>
      <c r="EY35" s="236"/>
    </row>
    <row r="36" spans="1:155" s="235" customFormat="1" ht="66.75" customHeight="1" x14ac:dyDescent="0.25">
      <c r="A36" s="227">
        <f t="shared" si="3"/>
        <v>24</v>
      </c>
      <c r="B36" s="182" t="s">
        <v>87</v>
      </c>
      <c r="C36" s="182" t="s">
        <v>67</v>
      </c>
      <c r="D36" s="240" t="s">
        <v>105</v>
      </c>
      <c r="E36" s="241" t="s">
        <v>106</v>
      </c>
      <c r="F36" s="260" t="s">
        <v>107</v>
      </c>
      <c r="G36" s="182"/>
      <c r="H36" s="224"/>
      <c r="I36" s="182"/>
      <c r="J36" s="182"/>
      <c r="K36" s="182"/>
      <c r="L36" s="182"/>
      <c r="M36" s="182"/>
      <c r="N36" s="224"/>
      <c r="O36" s="182"/>
      <c r="P36" s="182"/>
      <c r="Q36" s="182"/>
      <c r="R36" s="182"/>
      <c r="S36" s="243">
        <f t="shared" si="0"/>
        <v>24</v>
      </c>
      <c r="T36" s="244" t="str">
        <f t="shared" si="1"/>
        <v>Informe de implementación NIIF (inf sistema de control interno contable)</v>
      </c>
      <c r="U36" s="244"/>
      <c r="V36" s="184"/>
      <c r="W36" s="182"/>
      <c r="X36" s="180"/>
      <c r="Y36" s="180"/>
      <c r="Z36" s="180"/>
      <c r="AA36" s="182"/>
      <c r="AB36" s="182"/>
      <c r="AC36" s="182"/>
      <c r="AD36" s="182"/>
      <c r="AE36" s="180"/>
      <c r="EL36" s="236"/>
      <c r="EM36" s="236"/>
      <c r="EN36" s="236"/>
      <c r="EO36" s="236"/>
      <c r="EP36" s="236"/>
      <c r="EQ36" s="236"/>
      <c r="ER36" s="236"/>
      <c r="ES36" s="236"/>
      <c r="ET36" s="236"/>
      <c r="EU36" s="236"/>
      <c r="EV36" s="236"/>
      <c r="EW36" s="236"/>
      <c r="EX36" s="236"/>
      <c r="EY36" s="236"/>
    </row>
    <row r="37" spans="1:155" s="235" customFormat="1" ht="69" customHeight="1" x14ac:dyDescent="0.25">
      <c r="A37" s="227">
        <f t="shared" si="3"/>
        <v>25</v>
      </c>
      <c r="B37" s="182" t="s">
        <v>87</v>
      </c>
      <c r="C37" s="182" t="s">
        <v>75</v>
      </c>
      <c r="D37" s="240" t="s">
        <v>108</v>
      </c>
      <c r="E37" s="241" t="s">
        <v>534</v>
      </c>
      <c r="F37" s="241" t="s">
        <v>621</v>
      </c>
      <c r="G37" s="224"/>
      <c r="H37" s="182"/>
      <c r="I37" s="182"/>
      <c r="J37" s="182"/>
      <c r="K37" s="182"/>
      <c r="L37" s="182"/>
      <c r="M37" s="182"/>
      <c r="N37" s="182"/>
      <c r="O37" s="182"/>
      <c r="P37" s="182"/>
      <c r="Q37" s="182"/>
      <c r="R37" s="182"/>
      <c r="S37" s="243">
        <f t="shared" si="0"/>
        <v>25</v>
      </c>
      <c r="T37" s="244" t="str">
        <f t="shared" si="1"/>
        <v>Realizar y Reportar el Informe de Evaluación Institucional de Gestión por Dependencias.</v>
      </c>
      <c r="U37" s="244"/>
      <c r="V37" s="184"/>
      <c r="W37" s="184"/>
      <c r="X37" s="180"/>
      <c r="Y37" s="180"/>
      <c r="Z37" s="180"/>
      <c r="AA37" s="182"/>
      <c r="AB37" s="182"/>
      <c r="AC37" s="182"/>
      <c r="AD37" s="182"/>
      <c r="AE37" s="180"/>
      <c r="EL37" s="236"/>
      <c r="EM37" s="236"/>
      <c r="EN37" s="236"/>
      <c r="EO37" s="236"/>
      <c r="EP37" s="236"/>
      <c r="EQ37" s="236"/>
      <c r="ER37" s="236"/>
      <c r="ES37" s="236"/>
      <c r="ET37" s="236"/>
      <c r="EU37" s="236"/>
      <c r="EV37" s="236"/>
      <c r="EW37" s="236"/>
      <c r="EX37" s="236"/>
      <c r="EY37" s="236"/>
    </row>
    <row r="38" spans="1:155" s="235" customFormat="1" ht="105" customHeight="1" x14ac:dyDescent="0.25">
      <c r="A38" s="227">
        <f t="shared" si="3"/>
        <v>26</v>
      </c>
      <c r="B38" s="182" t="s">
        <v>87</v>
      </c>
      <c r="C38" s="182" t="s">
        <v>67</v>
      </c>
      <c r="D38" s="240" t="s">
        <v>109</v>
      </c>
      <c r="E38" s="241" t="s">
        <v>110</v>
      </c>
      <c r="F38" s="241" t="s">
        <v>111</v>
      </c>
      <c r="G38" s="224"/>
      <c r="H38" s="182"/>
      <c r="I38" s="182"/>
      <c r="J38" s="182"/>
      <c r="K38" s="182"/>
      <c r="L38" s="182"/>
      <c r="M38" s="224"/>
      <c r="N38" s="182"/>
      <c r="O38" s="182"/>
      <c r="P38" s="182"/>
      <c r="Q38" s="182"/>
      <c r="R38" s="182"/>
      <c r="S38" s="243">
        <f t="shared" si="0"/>
        <v>26</v>
      </c>
      <c r="T38" s="244" t="str">
        <f t="shared" si="1"/>
        <v>Realizar y reportar el informe de Preguntas, Quejas, Reclamos y Sugerencias (PQRS).</v>
      </c>
      <c r="U38" s="244"/>
      <c r="V38" s="184"/>
      <c r="W38" s="184"/>
      <c r="X38" s="180"/>
      <c r="Y38" s="180"/>
      <c r="Z38" s="180"/>
      <c r="AA38" s="182"/>
      <c r="AB38" s="182"/>
      <c r="AC38" s="182"/>
      <c r="AD38" s="182"/>
      <c r="AE38" s="180"/>
      <c r="EL38" s="236"/>
      <c r="EM38" s="236"/>
      <c r="EN38" s="236"/>
      <c r="EO38" s="236"/>
      <c r="EP38" s="236"/>
      <c r="EQ38" s="236"/>
      <c r="ER38" s="236"/>
      <c r="ES38" s="236"/>
      <c r="ET38" s="236"/>
      <c r="EU38" s="236"/>
      <c r="EV38" s="236"/>
      <c r="EW38" s="236"/>
      <c r="EX38" s="236"/>
      <c r="EY38" s="236"/>
    </row>
    <row r="39" spans="1:155" s="235" customFormat="1" ht="119.25" customHeight="1" x14ac:dyDescent="0.25">
      <c r="A39" s="227">
        <f t="shared" si="3"/>
        <v>27</v>
      </c>
      <c r="B39" s="182" t="s">
        <v>87</v>
      </c>
      <c r="C39" s="182" t="s">
        <v>67</v>
      </c>
      <c r="D39" s="240" t="s">
        <v>564</v>
      </c>
      <c r="E39" s="241" t="s">
        <v>565</v>
      </c>
      <c r="F39" s="241" t="s">
        <v>566</v>
      </c>
      <c r="G39" s="182"/>
      <c r="H39" s="182"/>
      <c r="I39" s="182"/>
      <c r="J39" s="182"/>
      <c r="K39" s="182"/>
      <c r="L39" s="224"/>
      <c r="M39" s="182"/>
      <c r="N39" s="182"/>
      <c r="O39" s="182"/>
      <c r="P39" s="182"/>
      <c r="Q39" s="182"/>
      <c r="R39" s="224"/>
      <c r="S39" s="243">
        <f t="shared" si="0"/>
        <v>27</v>
      </c>
      <c r="T39" s="244" t="str">
        <f t="shared" si="1"/>
        <v xml:space="preserve">Seguimiento boletín de Deudores Morosos (Artículo 9 de la Ley 901 de 2004 por el cual se Modifíca y adiciona el artículo 8° de la Ley 716 de 2001). </v>
      </c>
      <c r="U39" s="244"/>
      <c r="V39" s="184"/>
      <c r="W39" s="184"/>
      <c r="X39" s="180"/>
      <c r="Y39" s="180"/>
      <c r="Z39" s="180"/>
      <c r="AA39" s="182"/>
      <c r="AB39" s="182"/>
      <c r="AC39" s="182"/>
      <c r="AD39" s="182"/>
      <c r="AE39" s="183"/>
      <c r="EL39" s="236"/>
      <c r="EM39" s="236"/>
      <c r="EN39" s="236"/>
      <c r="EO39" s="236"/>
      <c r="EP39" s="236"/>
      <c r="EQ39" s="236"/>
      <c r="ER39" s="236"/>
      <c r="ES39" s="236"/>
      <c r="ET39" s="236"/>
      <c r="EU39" s="236"/>
      <c r="EV39" s="236"/>
      <c r="EW39" s="236"/>
      <c r="EX39" s="236"/>
      <c r="EY39" s="236"/>
    </row>
    <row r="40" spans="1:155" s="235" customFormat="1" ht="97.5" customHeight="1" x14ac:dyDescent="0.25">
      <c r="A40" s="227">
        <f t="shared" si="3"/>
        <v>28</v>
      </c>
      <c r="B40" s="182" t="s">
        <v>114</v>
      </c>
      <c r="C40" s="182" t="s">
        <v>67</v>
      </c>
      <c r="D40" s="240" t="s">
        <v>555</v>
      </c>
      <c r="E40" s="241" t="s">
        <v>557</v>
      </c>
      <c r="F40" s="241" t="s">
        <v>556</v>
      </c>
      <c r="G40" s="224"/>
      <c r="H40" s="182"/>
      <c r="I40" s="182"/>
      <c r="J40" s="182"/>
      <c r="K40" s="182"/>
      <c r="L40" s="182"/>
      <c r="M40" s="224"/>
      <c r="N40" s="182"/>
      <c r="O40" s="182"/>
      <c r="P40" s="182"/>
      <c r="Q40" s="182"/>
      <c r="R40" s="182"/>
      <c r="S40" s="243">
        <f t="shared" si="0"/>
        <v>28</v>
      </c>
      <c r="T40" s="244" t="str">
        <f t="shared" si="1"/>
        <v xml:space="preserve">
Informe de seguimiento Plan de Mejoramiento Contraloría.
Diligenciamiento formato F.14.1  Planes de Mejoramiento Entidades.</v>
      </c>
      <c r="U40" s="244"/>
      <c r="V40" s="184"/>
      <c r="W40" s="182"/>
      <c r="X40" s="180"/>
      <c r="Y40" s="180"/>
      <c r="Z40" s="180"/>
      <c r="AA40" s="182"/>
      <c r="AB40" s="182"/>
      <c r="AC40" s="182"/>
      <c r="AD40" s="182"/>
      <c r="AE40" s="183"/>
      <c r="EL40" s="236"/>
      <c r="EM40" s="236"/>
      <c r="EN40" s="236"/>
      <c r="EO40" s="236"/>
      <c r="EP40" s="236"/>
      <c r="EQ40" s="236"/>
      <c r="ER40" s="236"/>
      <c r="ES40" s="236"/>
      <c r="ET40" s="236"/>
      <c r="EU40" s="236"/>
      <c r="EV40" s="236"/>
      <c r="EW40" s="236"/>
      <c r="EX40" s="236"/>
      <c r="EY40" s="236"/>
    </row>
    <row r="41" spans="1:155" s="235" customFormat="1" ht="87.75" customHeight="1" x14ac:dyDescent="0.25">
      <c r="A41" s="227">
        <f t="shared" si="3"/>
        <v>29</v>
      </c>
      <c r="B41" s="182" t="s">
        <v>66</v>
      </c>
      <c r="C41" s="182" t="s">
        <v>67</v>
      </c>
      <c r="D41" s="240" t="s">
        <v>118</v>
      </c>
      <c r="E41" s="182" t="s">
        <v>119</v>
      </c>
      <c r="F41" s="182" t="s">
        <v>120</v>
      </c>
      <c r="G41" s="182"/>
      <c r="H41" s="182"/>
      <c r="I41" s="182"/>
      <c r="J41" s="182"/>
      <c r="K41" s="182"/>
      <c r="L41" s="182"/>
      <c r="M41" s="224"/>
      <c r="N41" s="224"/>
      <c r="O41" s="182"/>
      <c r="P41" s="182"/>
      <c r="Q41" s="182"/>
      <c r="R41" s="182"/>
      <c r="S41" s="243">
        <f t="shared" si="0"/>
        <v>29</v>
      </c>
      <c r="T41" s="244" t="str">
        <f t="shared" si="1"/>
        <v>Realizar seguimiento al Plan de Trabajo Anual en Seguridad y Salud en el Trabajo.</v>
      </c>
      <c r="U41" s="244"/>
      <c r="V41" s="184"/>
      <c r="W41" s="182"/>
      <c r="X41" s="180"/>
      <c r="Y41" s="180"/>
      <c r="Z41" s="180"/>
      <c r="AA41" s="182"/>
      <c r="AB41" s="182"/>
      <c r="AC41" s="182"/>
      <c r="AD41" s="182"/>
      <c r="AE41" s="183"/>
      <c r="EL41" s="236"/>
      <c r="EM41" s="236"/>
      <c r="EN41" s="236"/>
      <c r="EO41" s="236"/>
      <c r="EP41" s="236"/>
      <c r="EQ41" s="236"/>
      <c r="ER41" s="236"/>
      <c r="ES41" s="236"/>
      <c r="ET41" s="236"/>
      <c r="EU41" s="236"/>
      <c r="EV41" s="236"/>
      <c r="EW41" s="236"/>
      <c r="EX41" s="236"/>
      <c r="EY41" s="236"/>
    </row>
    <row r="42" spans="1:155" s="235" customFormat="1" ht="121.5" customHeight="1" x14ac:dyDescent="0.25">
      <c r="A42" s="227">
        <f t="shared" si="3"/>
        <v>30</v>
      </c>
      <c r="B42" s="182" t="s">
        <v>66</v>
      </c>
      <c r="C42" s="182" t="s">
        <v>67</v>
      </c>
      <c r="D42" s="240" t="s">
        <v>576</v>
      </c>
      <c r="E42" s="268" t="s">
        <v>577</v>
      </c>
      <c r="F42" s="268" t="s">
        <v>594</v>
      </c>
      <c r="G42" s="182"/>
      <c r="H42" s="182"/>
      <c r="I42" s="182"/>
      <c r="J42" s="182"/>
      <c r="K42" s="182"/>
      <c r="L42" s="244"/>
      <c r="M42" s="182"/>
      <c r="N42" s="182"/>
      <c r="O42" s="182"/>
      <c r="P42" s="224"/>
      <c r="Q42" s="224"/>
      <c r="R42" s="182"/>
      <c r="S42" s="243">
        <f t="shared" si="0"/>
        <v>30</v>
      </c>
      <c r="T42" s="244" t="str">
        <f t="shared" si="1"/>
        <v>Seguimiento a la implementación del Modelo Integrado de Planeación y Gestión (MIPG) - En este informe se realizará igualmente, el  seguimiento y evaluación al cumplimiento del Plan Estratégico de Talento Humano (PETH).</v>
      </c>
      <c r="U42" s="244"/>
      <c r="V42" s="184"/>
      <c r="W42" s="182"/>
      <c r="X42" s="180"/>
      <c r="Y42" s="180"/>
      <c r="Z42" s="180"/>
      <c r="AA42" s="182"/>
      <c r="AB42" s="182"/>
      <c r="AC42" s="182"/>
      <c r="AD42" s="182"/>
      <c r="AE42" s="183"/>
      <c r="EL42" s="236"/>
      <c r="EM42" s="236"/>
      <c r="EN42" s="236"/>
      <c r="EO42" s="236"/>
      <c r="EP42" s="236"/>
      <c r="EQ42" s="236"/>
      <c r="ER42" s="236"/>
      <c r="ES42" s="236"/>
      <c r="ET42" s="236"/>
      <c r="EU42" s="236"/>
      <c r="EV42" s="236"/>
      <c r="EW42" s="236"/>
      <c r="EX42" s="236"/>
      <c r="EY42" s="236"/>
    </row>
    <row r="43" spans="1:155" s="235" customFormat="1" ht="101.25" customHeight="1" x14ac:dyDescent="0.25">
      <c r="A43" s="227">
        <f>(A42+1)</f>
        <v>31</v>
      </c>
      <c r="B43" s="182" t="s">
        <v>66</v>
      </c>
      <c r="C43" s="182" t="s">
        <v>67</v>
      </c>
      <c r="D43" s="240" t="s">
        <v>526</v>
      </c>
      <c r="E43" s="241" t="s">
        <v>121</v>
      </c>
      <c r="F43" s="241" t="s">
        <v>122</v>
      </c>
      <c r="G43" s="182"/>
      <c r="H43" s="182"/>
      <c r="I43" s="182"/>
      <c r="J43" s="182"/>
      <c r="K43" s="182"/>
      <c r="L43" s="182"/>
      <c r="M43" s="182"/>
      <c r="N43" s="182"/>
      <c r="O43" s="182"/>
      <c r="P43" s="224"/>
      <c r="Q43" s="224"/>
      <c r="R43" s="182"/>
      <c r="S43" s="243">
        <f>+A43</f>
        <v>31</v>
      </c>
      <c r="T43" s="244" t="str">
        <f t="shared" si="1"/>
        <v>Seguimiento al cumplimiento de las normas de carrera administrativa Y  Informe sobre Concertación de compromisos con base en informe de gestión por dependencias</v>
      </c>
      <c r="U43" s="182"/>
      <c r="V43" s="184"/>
      <c r="W43" s="182"/>
      <c r="X43" s="180"/>
      <c r="Y43" s="180"/>
      <c r="Z43" s="180"/>
      <c r="AA43" s="182"/>
      <c r="AB43" s="182"/>
      <c r="AC43" s="182"/>
      <c r="AD43" s="182"/>
      <c r="AE43" s="183"/>
      <c r="EL43" s="236"/>
      <c r="EM43" s="236"/>
      <c r="EN43" s="236"/>
      <c r="EO43" s="236"/>
      <c r="EP43" s="236"/>
      <c r="EQ43" s="236"/>
      <c r="ER43" s="236"/>
      <c r="ES43" s="236"/>
      <c r="ET43" s="236"/>
      <c r="EU43" s="236"/>
      <c r="EV43" s="236"/>
      <c r="EW43" s="236"/>
      <c r="EX43" s="236"/>
      <c r="EY43" s="236"/>
    </row>
    <row r="44" spans="1:155" s="235" customFormat="1" ht="122.25" customHeight="1" x14ac:dyDescent="0.25">
      <c r="A44" s="227">
        <f>(A43+1)</f>
        <v>32</v>
      </c>
      <c r="B44" s="182" t="s">
        <v>123</v>
      </c>
      <c r="C44" s="182" t="s">
        <v>124</v>
      </c>
      <c r="D44" s="240" t="s">
        <v>581</v>
      </c>
      <c r="E44" s="241" t="s">
        <v>530</v>
      </c>
      <c r="F44" s="241" t="s">
        <v>535</v>
      </c>
      <c r="G44" s="224"/>
      <c r="H44" s="224"/>
      <c r="I44" s="224"/>
      <c r="J44" s="224"/>
      <c r="K44" s="224"/>
      <c r="L44" s="224"/>
      <c r="M44" s="224"/>
      <c r="N44" s="224"/>
      <c r="O44" s="224"/>
      <c r="P44" s="224"/>
      <c r="Q44" s="224"/>
      <c r="R44" s="224"/>
      <c r="S44" s="176">
        <f t="shared" ref="S44:S52" si="4">+A44</f>
        <v>32</v>
      </c>
      <c r="T44" s="244" t="str">
        <f t="shared" ref="T44:T53" si="5">+D44</f>
        <v>Realizar comités técnicos del proceso GES
Autoevaluación del proceso -reunión de Oficina (todo el equipo</v>
      </c>
      <c r="U44" s="175"/>
      <c r="V44" s="175"/>
      <c r="W44" s="175"/>
      <c r="X44" s="180"/>
      <c r="Y44" s="180"/>
      <c r="Z44" s="180"/>
      <c r="AA44" s="182"/>
      <c r="AB44" s="182"/>
      <c r="AC44" s="182"/>
      <c r="AD44" s="182"/>
      <c r="AE44" s="183"/>
      <c r="EL44" s="236"/>
      <c r="EM44" s="236"/>
      <c r="EN44" s="236"/>
      <c r="EO44" s="236"/>
      <c r="EP44" s="236"/>
      <c r="EQ44" s="236"/>
      <c r="ER44" s="236"/>
      <c r="ES44" s="236"/>
      <c r="ET44" s="236"/>
      <c r="EU44" s="236"/>
      <c r="EV44" s="236"/>
      <c r="EW44" s="236"/>
      <c r="EX44" s="236"/>
      <c r="EY44" s="236"/>
    </row>
    <row r="45" spans="1:155" s="235" customFormat="1" ht="66.75" customHeight="1" x14ac:dyDescent="0.25">
      <c r="A45" s="227">
        <f t="shared" ref="A45:A57" si="6">(A44+1)</f>
        <v>33</v>
      </c>
      <c r="B45" s="182" t="s">
        <v>123</v>
      </c>
      <c r="C45" s="182" t="s">
        <v>124</v>
      </c>
      <c r="D45" s="240" t="s">
        <v>591</v>
      </c>
      <c r="E45" s="241" t="s">
        <v>530</v>
      </c>
      <c r="F45" s="241" t="s">
        <v>530</v>
      </c>
      <c r="G45" s="224"/>
      <c r="H45" s="182"/>
      <c r="I45" s="182"/>
      <c r="J45" s="182"/>
      <c r="K45" s="182"/>
      <c r="L45" s="182"/>
      <c r="M45" s="182"/>
      <c r="N45" s="182"/>
      <c r="O45" s="182"/>
      <c r="P45" s="182"/>
      <c r="Q45" s="182"/>
      <c r="R45" s="182"/>
      <c r="S45" s="176">
        <f t="shared" si="4"/>
        <v>33</v>
      </c>
      <c r="T45" s="244" t="str">
        <f t="shared" si="5"/>
        <v>Reportar los Indicadores de Gestión del proceso de GES</v>
      </c>
      <c r="U45" s="175"/>
      <c r="V45" s="269"/>
      <c r="W45" s="175"/>
      <c r="X45" s="180"/>
      <c r="Y45" s="180"/>
      <c r="Z45" s="180"/>
      <c r="AA45" s="182"/>
      <c r="AB45" s="182"/>
      <c r="AC45" s="182"/>
      <c r="AD45" s="182"/>
      <c r="AE45" s="183"/>
      <c r="EL45" s="236"/>
      <c r="EM45" s="236"/>
      <c r="EN45" s="236"/>
      <c r="EO45" s="236"/>
      <c r="EP45" s="236"/>
      <c r="EQ45" s="236"/>
      <c r="ER45" s="236"/>
      <c r="ES45" s="236"/>
      <c r="ET45" s="236"/>
      <c r="EU45" s="236"/>
      <c r="EV45" s="236"/>
      <c r="EW45" s="236"/>
      <c r="EX45" s="236"/>
      <c r="EY45" s="236"/>
    </row>
    <row r="46" spans="1:155" s="235" customFormat="1" ht="87" customHeight="1" x14ac:dyDescent="0.25">
      <c r="A46" s="227">
        <f t="shared" si="6"/>
        <v>34</v>
      </c>
      <c r="B46" s="182" t="s">
        <v>123</v>
      </c>
      <c r="C46" s="182" t="s">
        <v>124</v>
      </c>
      <c r="D46" s="240" t="s">
        <v>527</v>
      </c>
      <c r="E46" s="241" t="s">
        <v>530</v>
      </c>
      <c r="F46" s="241" t="s">
        <v>530</v>
      </c>
      <c r="G46" s="224"/>
      <c r="H46" s="182"/>
      <c r="I46" s="182"/>
      <c r="J46" s="182"/>
      <c r="K46" s="182"/>
      <c r="L46" s="182"/>
      <c r="M46" s="224"/>
      <c r="N46" s="182"/>
      <c r="O46" s="182"/>
      <c r="P46" s="182"/>
      <c r="Q46" s="182"/>
      <c r="R46" s="182"/>
      <c r="S46" s="176">
        <f t="shared" si="4"/>
        <v>34</v>
      </c>
      <c r="T46" s="244" t="str">
        <f t="shared" si="5"/>
        <v>Reportar en la Suite Vision los Riesgos de Gestión, de corrupción, avance PAAC o el PTEP (Cdo aplique), PMI y demas requerimientos de la SVE del proceso GES.</v>
      </c>
      <c r="U46" s="175"/>
      <c r="V46" s="269"/>
      <c r="W46" s="175"/>
      <c r="X46" s="180"/>
      <c r="Y46" s="180"/>
      <c r="Z46" s="180"/>
      <c r="AA46" s="182"/>
      <c r="AB46" s="182"/>
      <c r="AC46" s="182"/>
      <c r="AD46" s="182"/>
      <c r="AE46" s="183"/>
      <c r="EL46" s="236"/>
      <c r="EM46" s="236"/>
      <c r="EN46" s="236"/>
      <c r="EO46" s="236"/>
      <c r="EP46" s="236"/>
      <c r="EQ46" s="236"/>
      <c r="ER46" s="236"/>
      <c r="ES46" s="236"/>
      <c r="ET46" s="236"/>
      <c r="EU46" s="236"/>
      <c r="EV46" s="236"/>
      <c r="EW46" s="236"/>
      <c r="EX46" s="236"/>
      <c r="EY46" s="236"/>
    </row>
    <row r="47" spans="1:155" s="235" customFormat="1" ht="66.75" customHeight="1" x14ac:dyDescent="0.25">
      <c r="A47" s="227">
        <f t="shared" si="6"/>
        <v>35</v>
      </c>
      <c r="B47" s="182" t="s">
        <v>123</v>
      </c>
      <c r="C47" s="182" t="s">
        <v>124</v>
      </c>
      <c r="D47" s="240" t="s">
        <v>580</v>
      </c>
      <c r="E47" s="241" t="s">
        <v>530</v>
      </c>
      <c r="F47" s="241" t="s">
        <v>530</v>
      </c>
      <c r="G47" s="224"/>
      <c r="H47" s="224"/>
      <c r="I47" s="224"/>
      <c r="J47" s="224"/>
      <c r="K47" s="224"/>
      <c r="L47" s="224"/>
      <c r="M47" s="224"/>
      <c r="N47" s="224"/>
      <c r="O47" s="224"/>
      <c r="P47" s="224"/>
      <c r="Q47" s="224"/>
      <c r="R47" s="224"/>
      <c r="S47" s="176">
        <f t="shared" si="4"/>
        <v>35</v>
      </c>
      <c r="T47" s="244" t="str">
        <f t="shared" si="5"/>
        <v>Reportar requerimientos de acuerdo a las fechas del aplicativo Suite Vision Empresarial</v>
      </c>
      <c r="U47" s="175"/>
      <c r="V47" s="269"/>
      <c r="W47" s="175"/>
      <c r="X47" s="180"/>
      <c r="Y47" s="180"/>
      <c r="Z47" s="180"/>
      <c r="AA47" s="182"/>
      <c r="AB47" s="182"/>
      <c r="AC47" s="182"/>
      <c r="AD47" s="182"/>
      <c r="AE47" s="183"/>
      <c r="EL47" s="236"/>
      <c r="EM47" s="236"/>
      <c r="EN47" s="236"/>
      <c r="EO47" s="236"/>
      <c r="EP47" s="236"/>
      <c r="EQ47" s="236"/>
      <c r="ER47" s="236"/>
      <c r="ES47" s="236"/>
      <c r="ET47" s="236"/>
      <c r="EU47" s="236"/>
      <c r="EV47" s="236"/>
      <c r="EW47" s="236"/>
      <c r="EX47" s="236"/>
      <c r="EY47" s="236"/>
    </row>
    <row r="48" spans="1:155" s="235" customFormat="1" ht="86.25" customHeight="1" x14ac:dyDescent="0.25">
      <c r="A48" s="227">
        <f t="shared" si="6"/>
        <v>36</v>
      </c>
      <c r="B48" s="182" t="s">
        <v>126</v>
      </c>
      <c r="C48" s="182" t="s">
        <v>127</v>
      </c>
      <c r="D48" s="240" t="s">
        <v>529</v>
      </c>
      <c r="E48" s="182" t="s">
        <v>530</v>
      </c>
      <c r="F48" s="182" t="s">
        <v>528</v>
      </c>
      <c r="G48" s="182"/>
      <c r="H48" s="182"/>
      <c r="I48" s="182"/>
      <c r="J48" s="182"/>
      <c r="K48" s="182"/>
      <c r="L48" s="224"/>
      <c r="M48" s="182"/>
      <c r="N48" s="182"/>
      <c r="O48" s="182"/>
      <c r="P48" s="224"/>
      <c r="Q48" s="182"/>
      <c r="R48" s="182"/>
      <c r="S48" s="176">
        <f t="shared" si="4"/>
        <v>36</v>
      </c>
      <c r="T48" s="244" t="str">
        <f t="shared" si="5"/>
        <v xml:space="preserve">Realizar las actividades relacionadas con el rol de enfoque hacia la prevencion </v>
      </c>
      <c r="U48" s="175"/>
      <c r="V48" s="269"/>
      <c r="W48" s="175"/>
      <c r="X48" s="180"/>
      <c r="Y48" s="180"/>
      <c r="Z48" s="180"/>
      <c r="AA48" s="182"/>
      <c r="AB48" s="182"/>
      <c r="AC48" s="182"/>
      <c r="AD48" s="182"/>
      <c r="AE48" s="183"/>
      <c r="EL48" s="236"/>
      <c r="EM48" s="236"/>
      <c r="EN48" s="236"/>
      <c r="EO48" s="236"/>
      <c r="EP48" s="236"/>
      <c r="EQ48" s="236"/>
      <c r="ER48" s="236"/>
      <c r="ES48" s="236"/>
      <c r="ET48" s="236"/>
      <c r="EU48" s="236"/>
      <c r="EV48" s="236"/>
      <c r="EW48" s="236"/>
      <c r="EX48" s="236"/>
      <c r="EY48" s="236"/>
    </row>
    <row r="49" spans="1:155" s="235" customFormat="1" ht="104.25" customHeight="1" x14ac:dyDescent="0.25">
      <c r="A49" s="227">
        <f t="shared" si="6"/>
        <v>37</v>
      </c>
      <c r="B49" s="182" t="s">
        <v>123</v>
      </c>
      <c r="C49" s="182" t="s">
        <v>124</v>
      </c>
      <c r="D49" s="240" t="s">
        <v>578</v>
      </c>
      <c r="E49" s="182" t="s">
        <v>530</v>
      </c>
      <c r="F49" s="182" t="s">
        <v>579</v>
      </c>
      <c r="G49" s="224"/>
      <c r="H49" s="224"/>
      <c r="I49" s="224"/>
      <c r="J49" s="224"/>
      <c r="K49" s="224"/>
      <c r="L49" s="224"/>
      <c r="M49" s="224"/>
      <c r="N49" s="224"/>
      <c r="O49" s="224"/>
      <c r="P49" s="224"/>
      <c r="Q49" s="224"/>
      <c r="R49" s="224"/>
      <c r="S49" s="176">
        <f t="shared" si="4"/>
        <v>37</v>
      </c>
      <c r="T49" s="244" t="str">
        <f t="shared" si="5"/>
        <v>Mantener el archivo y TRD de la dependencia actualizado y de acuerdo a lineamientos oci.
 Gestionar todos los requerimientos para la Oficina de Comunicaciones realice las (publicaciones pagina web)</v>
      </c>
      <c r="U49" s="175"/>
      <c r="V49" s="269"/>
      <c r="W49" s="175"/>
      <c r="X49" s="180"/>
      <c r="Y49" s="180"/>
      <c r="Z49" s="180"/>
      <c r="AA49" s="182"/>
      <c r="AB49" s="182"/>
      <c r="AC49" s="182"/>
      <c r="AD49" s="182"/>
      <c r="AE49" s="183"/>
      <c r="EL49" s="236"/>
      <c r="EM49" s="236"/>
      <c r="EN49" s="236"/>
      <c r="EO49" s="236"/>
      <c r="EP49" s="236"/>
      <c r="EQ49" s="236"/>
      <c r="ER49" s="236"/>
      <c r="ES49" s="236"/>
      <c r="ET49" s="236"/>
      <c r="EU49" s="236"/>
      <c r="EV49" s="236"/>
      <c r="EW49" s="236"/>
      <c r="EX49" s="236"/>
      <c r="EY49" s="236"/>
    </row>
    <row r="50" spans="1:155" s="235" customFormat="1" ht="93" customHeight="1" x14ac:dyDescent="0.25">
      <c r="A50" s="227">
        <f t="shared" si="6"/>
        <v>38</v>
      </c>
      <c r="B50" s="182" t="s">
        <v>123</v>
      </c>
      <c r="C50" s="182" t="s">
        <v>124</v>
      </c>
      <c r="D50" s="240" t="s">
        <v>128</v>
      </c>
      <c r="E50" s="241" t="s">
        <v>129</v>
      </c>
      <c r="F50" s="182" t="s">
        <v>598</v>
      </c>
      <c r="G50" s="182"/>
      <c r="H50" s="182"/>
      <c r="I50" s="182"/>
      <c r="J50" s="182"/>
      <c r="K50" s="182"/>
      <c r="L50" s="182"/>
      <c r="M50" s="224"/>
      <c r="N50" s="182"/>
      <c r="O50" s="182"/>
      <c r="P50" s="182"/>
      <c r="Q50" s="182"/>
      <c r="R50" s="224"/>
      <c r="S50" s="176">
        <f t="shared" si="4"/>
        <v>38</v>
      </c>
      <c r="T50" s="244" t="str">
        <f t="shared" si="5"/>
        <v>Apoyo Cómite de Coordinación de Control Interno</v>
      </c>
      <c r="U50" s="175"/>
      <c r="V50" s="269"/>
      <c r="W50" s="175"/>
      <c r="X50" s="180"/>
      <c r="Y50" s="180"/>
      <c r="Z50" s="180"/>
      <c r="AA50" s="182"/>
      <c r="AB50" s="182"/>
      <c r="AC50" s="182"/>
      <c r="AD50" s="182"/>
      <c r="AE50" s="183"/>
      <c r="EL50" s="236"/>
      <c r="EM50" s="236"/>
      <c r="EN50" s="236"/>
      <c r="EO50" s="236"/>
      <c r="EP50" s="236"/>
      <c r="EQ50" s="236"/>
      <c r="ER50" s="236"/>
      <c r="ES50" s="236"/>
      <c r="ET50" s="236"/>
      <c r="EU50" s="236"/>
      <c r="EV50" s="236"/>
      <c r="EW50" s="236"/>
      <c r="EX50" s="236"/>
      <c r="EY50" s="236"/>
    </row>
    <row r="51" spans="1:155" s="235" customFormat="1" ht="66.75" customHeight="1" x14ac:dyDescent="0.25">
      <c r="A51" s="227">
        <f t="shared" si="6"/>
        <v>39</v>
      </c>
      <c r="B51" s="182" t="s">
        <v>123</v>
      </c>
      <c r="C51" s="182" t="s">
        <v>124</v>
      </c>
      <c r="D51" s="240" t="s">
        <v>130</v>
      </c>
      <c r="E51" s="182" t="s">
        <v>530</v>
      </c>
      <c r="F51" s="182" t="s">
        <v>530</v>
      </c>
      <c r="G51" s="224"/>
      <c r="H51" s="182"/>
      <c r="I51" s="182"/>
      <c r="J51" s="182"/>
      <c r="K51" s="182"/>
      <c r="L51" s="182"/>
      <c r="M51" s="182"/>
      <c r="N51" s="182"/>
      <c r="O51" s="182"/>
      <c r="P51" s="182"/>
      <c r="Q51" s="224"/>
      <c r="R51" s="224"/>
      <c r="S51" s="176">
        <f t="shared" si="4"/>
        <v>39</v>
      </c>
      <c r="T51" s="244" t="str">
        <f t="shared" si="5"/>
        <v xml:space="preserve"> Gestionar los contratos  de la oficina</v>
      </c>
      <c r="U51" s="175"/>
      <c r="V51" s="269"/>
      <c r="W51" s="175"/>
      <c r="X51" s="180"/>
      <c r="Y51" s="180"/>
      <c r="Z51" s="180"/>
      <c r="AA51" s="182"/>
      <c r="AB51" s="182"/>
      <c r="AC51" s="182"/>
      <c r="AD51" s="182"/>
      <c r="AE51" s="183"/>
      <c r="EL51" s="236"/>
      <c r="EM51" s="236"/>
      <c r="EN51" s="236"/>
      <c r="EO51" s="236"/>
      <c r="EP51" s="236"/>
      <c r="EQ51" s="236"/>
      <c r="ER51" s="236"/>
      <c r="ES51" s="236"/>
      <c r="ET51" s="236"/>
      <c r="EU51" s="236"/>
      <c r="EV51" s="236"/>
      <c r="EW51" s="236"/>
      <c r="EX51" s="236"/>
      <c r="EY51" s="236"/>
    </row>
    <row r="52" spans="1:155" s="235" customFormat="1" ht="66.75" customHeight="1" x14ac:dyDescent="0.25">
      <c r="A52" s="227">
        <f t="shared" si="6"/>
        <v>40</v>
      </c>
      <c r="B52" s="182" t="s">
        <v>123</v>
      </c>
      <c r="C52" s="182" t="s">
        <v>124</v>
      </c>
      <c r="D52" s="240" t="s">
        <v>131</v>
      </c>
      <c r="E52" s="182" t="s">
        <v>530</v>
      </c>
      <c r="F52" s="182" t="s">
        <v>132</v>
      </c>
      <c r="G52" s="182"/>
      <c r="H52" s="182"/>
      <c r="I52" s="182"/>
      <c r="J52" s="224"/>
      <c r="K52" s="224"/>
      <c r="L52" s="182"/>
      <c r="M52" s="182"/>
      <c r="N52" s="182"/>
      <c r="O52" s="182"/>
      <c r="P52" s="182"/>
      <c r="Q52" s="182"/>
      <c r="R52" s="182"/>
      <c r="S52" s="176">
        <f t="shared" si="4"/>
        <v>40</v>
      </c>
      <c r="T52" s="244" t="str">
        <f t="shared" si="5"/>
        <v>Revisar y presentar propuesta interna y externa del mapa de aseguramiento de la Entidad</v>
      </c>
      <c r="U52" s="175"/>
      <c r="V52" s="269"/>
      <c r="W52" s="175"/>
      <c r="X52" s="180"/>
      <c r="Y52" s="180"/>
      <c r="Z52" s="180"/>
      <c r="AA52" s="182"/>
      <c r="AB52" s="182"/>
      <c r="AC52" s="182"/>
      <c r="AD52" s="182"/>
      <c r="AE52" s="183"/>
      <c r="EL52" s="236"/>
      <c r="EM52" s="236"/>
      <c r="EN52" s="236"/>
      <c r="EO52" s="236"/>
      <c r="EP52" s="236"/>
      <c r="EQ52" s="236"/>
      <c r="ER52" s="236"/>
      <c r="ES52" s="236"/>
      <c r="ET52" s="236"/>
      <c r="EU52" s="236"/>
      <c r="EV52" s="236"/>
      <c r="EW52" s="236"/>
      <c r="EX52" s="236"/>
      <c r="EY52" s="236"/>
    </row>
    <row r="53" spans="1:155" s="235" customFormat="1" ht="66.75" customHeight="1" x14ac:dyDescent="0.25">
      <c r="A53" s="227">
        <f t="shared" si="6"/>
        <v>41</v>
      </c>
      <c r="B53" s="182" t="s">
        <v>123</v>
      </c>
      <c r="C53" s="182" t="s">
        <v>124</v>
      </c>
      <c r="D53" s="240" t="s">
        <v>133</v>
      </c>
      <c r="E53" s="182" t="s">
        <v>530</v>
      </c>
      <c r="F53" s="182" t="s">
        <v>134</v>
      </c>
      <c r="G53" s="182"/>
      <c r="H53" s="224"/>
      <c r="I53" s="224"/>
      <c r="J53" s="224"/>
      <c r="K53" s="224"/>
      <c r="L53" s="224"/>
      <c r="M53" s="224"/>
      <c r="N53" s="224"/>
      <c r="O53" s="224"/>
      <c r="P53" s="224"/>
      <c r="Q53" s="224"/>
      <c r="R53" s="224"/>
      <c r="S53" s="176">
        <f t="shared" ref="S53:S54" si="7">+A53</f>
        <v>41</v>
      </c>
      <c r="T53" s="244" t="str">
        <f t="shared" si="5"/>
        <v>Hacer seguimiento y generar alertas frente al cumplimiento del Plan Anual de Auditoria</v>
      </c>
      <c r="U53" s="175"/>
      <c r="V53" s="269"/>
      <c r="W53" s="175"/>
      <c r="X53" s="180"/>
      <c r="Y53" s="180"/>
      <c r="Z53" s="180"/>
      <c r="AA53" s="182"/>
      <c r="AB53" s="182"/>
      <c r="AC53" s="182"/>
      <c r="AD53" s="182"/>
      <c r="AE53" s="183"/>
      <c r="EL53" s="236"/>
      <c r="EM53" s="236"/>
      <c r="EN53" s="236"/>
      <c r="EO53" s="236"/>
      <c r="EP53" s="236"/>
      <c r="EQ53" s="236"/>
      <c r="ER53" s="236"/>
      <c r="ES53" s="236"/>
      <c r="ET53" s="236"/>
      <c r="EU53" s="236"/>
      <c r="EV53" s="236"/>
      <c r="EW53" s="236"/>
      <c r="EX53" s="236"/>
      <c r="EY53" s="236"/>
    </row>
    <row r="54" spans="1:155" s="235" customFormat="1" ht="96.75" customHeight="1" x14ac:dyDescent="0.25">
      <c r="A54" s="227">
        <f t="shared" si="6"/>
        <v>42</v>
      </c>
      <c r="B54" s="182" t="s">
        <v>126</v>
      </c>
      <c r="C54" s="182" t="s">
        <v>127</v>
      </c>
      <c r="D54" s="240" t="s">
        <v>531</v>
      </c>
      <c r="E54" s="182" t="s">
        <v>530</v>
      </c>
      <c r="F54" s="262" t="s">
        <v>135</v>
      </c>
      <c r="G54" s="180"/>
      <c r="H54" s="182"/>
      <c r="I54" s="180"/>
      <c r="J54" s="180"/>
      <c r="K54" s="180"/>
      <c r="L54" s="180"/>
      <c r="M54" s="224"/>
      <c r="N54" s="180"/>
      <c r="O54" s="180"/>
      <c r="P54" s="180"/>
      <c r="Q54" s="180"/>
      <c r="R54" s="180"/>
      <c r="S54" s="176">
        <f t="shared" si="7"/>
        <v>42</v>
      </c>
      <c r="T54" s="244" t="str">
        <f t="shared" ref="T54" si="8">+D54</f>
        <v>Capacitación metodologias de construcción, seguimiento y evaluación de planes de mejoramiento  PMI en concordancia con los procedimiento internos establecidos.</v>
      </c>
      <c r="U54" s="175"/>
      <c r="V54" s="175"/>
      <c r="W54" s="175"/>
      <c r="X54" s="180"/>
      <c r="Y54" s="180"/>
      <c r="Z54" s="180"/>
      <c r="AA54" s="180"/>
      <c r="AB54" s="180"/>
      <c r="AC54" s="180"/>
      <c r="AD54" s="180"/>
      <c r="AE54" s="183"/>
      <c r="EL54" s="236"/>
      <c r="EM54" s="236"/>
      <c r="EN54" s="236"/>
      <c r="EO54" s="236"/>
      <c r="EP54" s="236"/>
      <c r="EQ54" s="236"/>
      <c r="ER54" s="236"/>
      <c r="ES54" s="236"/>
      <c r="ET54" s="236"/>
      <c r="EU54" s="236"/>
      <c r="EV54" s="236"/>
      <c r="EW54" s="236"/>
      <c r="EX54" s="236"/>
      <c r="EY54" s="236"/>
    </row>
    <row r="55" spans="1:155" s="235" customFormat="1" ht="66.75" customHeight="1" x14ac:dyDescent="0.2">
      <c r="A55" s="227">
        <f t="shared" si="6"/>
        <v>43</v>
      </c>
      <c r="B55" s="182" t="s">
        <v>66</v>
      </c>
      <c r="C55" s="182" t="s">
        <v>75</v>
      </c>
      <c r="D55" s="270" t="s">
        <v>540</v>
      </c>
      <c r="E55" s="182" t="s">
        <v>512</v>
      </c>
      <c r="F55" s="182" t="s">
        <v>137</v>
      </c>
      <c r="G55" s="219"/>
      <c r="H55" s="219"/>
      <c r="I55" s="219"/>
      <c r="J55" s="219"/>
      <c r="K55" s="219"/>
      <c r="L55" s="219"/>
      <c r="M55" s="219"/>
      <c r="N55" s="219"/>
      <c r="O55" s="233"/>
      <c r="P55" s="233"/>
      <c r="Q55" s="219"/>
      <c r="R55" s="219"/>
      <c r="S55" s="176">
        <f t="shared" ref="S55:S71" si="9">+A55</f>
        <v>43</v>
      </c>
      <c r="T55" s="244" t="str">
        <f t="shared" ref="T55:T71" si="10">+D55</f>
        <v>Auditoria al proceso Direccionamiento Estratègico</v>
      </c>
      <c r="U55" s="244"/>
      <c r="V55" s="182"/>
      <c r="W55" s="182"/>
      <c r="X55" s="180"/>
      <c r="Y55" s="180"/>
      <c r="Z55" s="180"/>
      <c r="AA55" s="183" t="s">
        <v>139</v>
      </c>
      <c r="AB55" s="175"/>
      <c r="AC55" s="175"/>
      <c r="AD55" s="175"/>
      <c r="AE55" s="183"/>
      <c r="EL55" s="236"/>
      <c r="EM55" s="236"/>
      <c r="EN55" s="236"/>
      <c r="EO55" s="236"/>
      <c r="EP55" s="236"/>
      <c r="EQ55" s="236"/>
      <c r="ER55" s="236"/>
      <c r="ES55" s="236"/>
      <c r="ET55" s="236"/>
      <c r="EU55" s="236"/>
      <c r="EV55" s="236"/>
      <c r="EW55" s="236"/>
      <c r="EX55" s="236"/>
      <c r="EY55" s="236"/>
    </row>
    <row r="56" spans="1:155" s="235" customFormat="1" ht="66.75" customHeight="1" x14ac:dyDescent="0.2">
      <c r="A56" s="227">
        <f t="shared" si="6"/>
        <v>44</v>
      </c>
      <c r="B56" s="182" t="s">
        <v>66</v>
      </c>
      <c r="C56" s="182" t="s">
        <v>75</v>
      </c>
      <c r="D56" s="270" t="s">
        <v>513</v>
      </c>
      <c r="E56" s="182" t="s">
        <v>512</v>
      </c>
      <c r="F56" s="182" t="s">
        <v>137</v>
      </c>
      <c r="G56" s="219"/>
      <c r="H56" s="219"/>
      <c r="I56" s="219"/>
      <c r="J56" s="219"/>
      <c r="K56" s="233"/>
      <c r="L56" s="233"/>
      <c r="M56" s="219"/>
      <c r="N56" s="219"/>
      <c r="O56" s="219"/>
      <c r="P56" s="219"/>
      <c r="Q56" s="219"/>
      <c r="R56" s="219"/>
      <c r="S56" s="176">
        <f>+A56</f>
        <v>44</v>
      </c>
      <c r="T56" s="244" t="str">
        <f t="shared" si="10"/>
        <v>Auditoria del proceso de control inspección y vigilancia</v>
      </c>
      <c r="U56" s="244"/>
      <c r="V56" s="184"/>
      <c r="W56" s="184"/>
      <c r="X56" s="180"/>
      <c r="Y56" s="180"/>
      <c r="Z56" s="180"/>
      <c r="AA56" s="183" t="s">
        <v>140</v>
      </c>
      <c r="AB56" s="175"/>
      <c r="AC56" s="175"/>
      <c r="AD56" s="175"/>
      <c r="AE56" s="183"/>
      <c r="EL56" s="236"/>
      <c r="EM56" s="236"/>
      <c r="EN56" s="236"/>
      <c r="EO56" s="236"/>
      <c r="EP56" s="236"/>
      <c r="EQ56" s="236"/>
      <c r="ER56" s="236"/>
      <c r="ES56" s="236"/>
      <c r="ET56" s="236"/>
      <c r="EU56" s="236"/>
      <c r="EV56" s="236"/>
      <c r="EW56" s="236"/>
      <c r="EX56" s="236"/>
      <c r="EY56" s="236"/>
    </row>
    <row r="57" spans="1:155" s="235" customFormat="1" ht="66.75" customHeight="1" x14ac:dyDescent="0.2">
      <c r="A57" s="227">
        <f t="shared" si="6"/>
        <v>45</v>
      </c>
      <c r="B57" s="182" t="s">
        <v>66</v>
      </c>
      <c r="C57" s="182" t="s">
        <v>75</v>
      </c>
      <c r="D57" s="270" t="s">
        <v>514</v>
      </c>
      <c r="E57" s="182" t="s">
        <v>512</v>
      </c>
      <c r="F57" s="182" t="s">
        <v>137</v>
      </c>
      <c r="G57" s="219"/>
      <c r="H57" s="219"/>
      <c r="I57" s="219"/>
      <c r="J57" s="219"/>
      <c r="K57" s="219"/>
      <c r="L57" s="219"/>
      <c r="M57" s="219"/>
      <c r="N57" s="233"/>
      <c r="O57" s="233"/>
      <c r="P57" s="219"/>
      <c r="Q57" s="219"/>
      <c r="R57" s="219"/>
      <c r="S57" s="176">
        <f t="shared" si="9"/>
        <v>45</v>
      </c>
      <c r="T57" s="244" t="str">
        <f t="shared" si="10"/>
        <v>Auditoria del proceso gestión de la operación</v>
      </c>
      <c r="U57" s="244"/>
      <c r="V57" s="182"/>
      <c r="W57" s="182"/>
      <c r="X57" s="180"/>
      <c r="Y57" s="180"/>
      <c r="Z57" s="180"/>
      <c r="AA57" s="183" t="s">
        <v>71</v>
      </c>
      <c r="AB57" s="175"/>
      <c r="AC57" s="175"/>
      <c r="AD57" s="175"/>
      <c r="AE57" s="183"/>
      <c r="EL57" s="236"/>
      <c r="EM57" s="236"/>
      <c r="EN57" s="236"/>
      <c r="EO57" s="236"/>
      <c r="EP57" s="236"/>
      <c r="EQ57" s="236"/>
      <c r="ER57" s="236"/>
      <c r="ES57" s="236"/>
      <c r="ET57" s="236"/>
      <c r="EU57" s="236"/>
      <c r="EV57" s="236"/>
      <c r="EW57" s="236"/>
      <c r="EX57" s="236"/>
      <c r="EY57" s="236"/>
    </row>
    <row r="58" spans="1:155" s="235" customFormat="1" ht="66.75" customHeight="1" x14ac:dyDescent="0.2">
      <c r="A58" s="227">
        <f t="shared" ref="A58:A71" si="11">(A57+1)</f>
        <v>46</v>
      </c>
      <c r="B58" s="182" t="s">
        <v>66</v>
      </c>
      <c r="C58" s="182" t="s">
        <v>75</v>
      </c>
      <c r="D58" s="270" t="s">
        <v>515</v>
      </c>
      <c r="E58" s="182" t="s">
        <v>512</v>
      </c>
      <c r="F58" s="182" t="s">
        <v>589</v>
      </c>
      <c r="G58" s="219"/>
      <c r="H58" s="219"/>
      <c r="I58" s="219"/>
      <c r="J58" s="233"/>
      <c r="K58" s="233"/>
      <c r="L58" s="219"/>
      <c r="M58" s="219"/>
      <c r="N58" s="219"/>
      <c r="O58" s="219"/>
      <c r="P58" s="219"/>
      <c r="Q58" s="219"/>
      <c r="R58" s="219"/>
      <c r="S58" s="176">
        <f t="shared" si="9"/>
        <v>46</v>
      </c>
      <c r="T58" s="244" t="str">
        <f t="shared" si="10"/>
        <v>Auditoria del proceso de gestión financiera</v>
      </c>
      <c r="U58" s="244"/>
      <c r="V58" s="184"/>
      <c r="W58" s="182"/>
      <c r="X58" s="180"/>
      <c r="Y58" s="180"/>
      <c r="Z58" s="180"/>
      <c r="AA58" s="183" t="s">
        <v>125</v>
      </c>
      <c r="AB58" s="175"/>
      <c r="AC58" s="175"/>
      <c r="AD58" s="175"/>
      <c r="AE58" s="183"/>
      <c r="EL58" s="236"/>
      <c r="EM58" s="236"/>
      <c r="EN58" s="236"/>
      <c r="EO58" s="236"/>
      <c r="EP58" s="236"/>
      <c r="EQ58" s="236"/>
      <c r="ER58" s="236"/>
      <c r="ES58" s="236"/>
      <c r="ET58" s="236"/>
      <c r="EU58" s="236"/>
      <c r="EV58" s="236"/>
      <c r="EW58" s="236"/>
      <c r="EX58" s="236"/>
      <c r="EY58" s="236"/>
    </row>
    <row r="59" spans="1:155" s="235" customFormat="1" ht="66.75" customHeight="1" x14ac:dyDescent="0.2">
      <c r="A59" s="227">
        <f t="shared" si="11"/>
        <v>47</v>
      </c>
      <c r="B59" s="182" t="s">
        <v>66</v>
      </c>
      <c r="C59" s="182" t="s">
        <v>75</v>
      </c>
      <c r="D59" s="270" t="s">
        <v>516</v>
      </c>
      <c r="E59" s="182" t="s">
        <v>512</v>
      </c>
      <c r="F59" s="182" t="s">
        <v>137</v>
      </c>
      <c r="G59" s="219"/>
      <c r="H59" s="219"/>
      <c r="I59" s="219"/>
      <c r="J59" s="219"/>
      <c r="K59" s="219"/>
      <c r="L59" s="219"/>
      <c r="M59" s="233"/>
      <c r="N59" s="233"/>
      <c r="O59" s="219"/>
      <c r="P59" s="219"/>
      <c r="Q59" s="219"/>
      <c r="R59" s="219"/>
      <c r="S59" s="176">
        <f t="shared" si="9"/>
        <v>47</v>
      </c>
      <c r="T59" s="244" t="str">
        <f t="shared" si="10"/>
        <v>Auditoria del proceso gestión del talento humano</v>
      </c>
      <c r="U59" s="244"/>
      <c r="V59" s="184"/>
      <c r="W59" s="182"/>
      <c r="X59" s="180"/>
      <c r="Y59" s="180"/>
      <c r="Z59" s="180"/>
      <c r="AA59" s="183" t="s">
        <v>141</v>
      </c>
      <c r="AB59" s="175"/>
      <c r="AC59" s="175"/>
      <c r="AD59" s="175"/>
      <c r="AE59" s="183"/>
      <c r="EL59" s="236"/>
      <c r="EM59" s="236"/>
      <c r="EN59" s="236"/>
      <c r="EO59" s="236"/>
      <c r="EP59" s="236"/>
      <c r="EQ59" s="236"/>
      <c r="ER59" s="236"/>
      <c r="ES59" s="236"/>
      <c r="ET59" s="236"/>
      <c r="EU59" s="236"/>
      <c r="EV59" s="236"/>
      <c r="EW59" s="236"/>
      <c r="EX59" s="236"/>
      <c r="EY59" s="236"/>
    </row>
    <row r="60" spans="1:155" s="235" customFormat="1" ht="66.75" customHeight="1" x14ac:dyDescent="0.2">
      <c r="A60" s="227">
        <f t="shared" si="11"/>
        <v>48</v>
      </c>
      <c r="B60" s="182" t="s">
        <v>66</v>
      </c>
      <c r="C60" s="182" t="s">
        <v>75</v>
      </c>
      <c r="D60" s="270" t="s">
        <v>517</v>
      </c>
      <c r="E60" s="182" t="s">
        <v>512</v>
      </c>
      <c r="F60" s="182" t="s">
        <v>137</v>
      </c>
      <c r="G60" s="219"/>
      <c r="H60" s="219"/>
      <c r="I60" s="219"/>
      <c r="J60" s="233"/>
      <c r="K60" s="233"/>
      <c r="L60" s="219"/>
      <c r="M60" s="219"/>
      <c r="N60" s="219"/>
      <c r="O60" s="219"/>
      <c r="P60" s="219"/>
      <c r="Q60" s="219"/>
      <c r="R60" s="219"/>
      <c r="S60" s="176">
        <f t="shared" si="9"/>
        <v>48</v>
      </c>
      <c r="T60" s="244" t="str">
        <f t="shared" si="10"/>
        <v>Auditoria del proceso gestión de sisteme de información</v>
      </c>
      <c r="U60" s="244"/>
      <c r="V60" s="182"/>
      <c r="W60" s="182"/>
      <c r="X60" s="180"/>
      <c r="Y60" s="180"/>
      <c r="Z60" s="180"/>
      <c r="AA60" s="183" t="s">
        <v>125</v>
      </c>
      <c r="AB60" s="175"/>
      <c r="AC60" s="175"/>
      <c r="AD60" s="175"/>
      <c r="AE60" s="183"/>
      <c r="EL60" s="236"/>
      <c r="EM60" s="236"/>
      <c r="EN60" s="236"/>
      <c r="EO60" s="236"/>
      <c r="EP60" s="236"/>
      <c r="EQ60" s="236"/>
      <c r="ER60" s="236"/>
      <c r="ES60" s="236"/>
      <c r="ET60" s="236"/>
      <c r="EU60" s="236"/>
      <c r="EV60" s="236"/>
      <c r="EW60" s="236"/>
      <c r="EX60" s="236"/>
      <c r="EY60" s="236"/>
    </row>
    <row r="61" spans="1:155" s="235" customFormat="1" ht="66.75" customHeight="1" x14ac:dyDescent="0.2">
      <c r="A61" s="227">
        <f t="shared" si="11"/>
        <v>49</v>
      </c>
      <c r="B61" s="182" t="s">
        <v>66</v>
      </c>
      <c r="C61" s="182" t="s">
        <v>75</v>
      </c>
      <c r="D61" s="270" t="s">
        <v>590</v>
      </c>
      <c r="E61" s="182" t="s">
        <v>512</v>
      </c>
      <c r="F61" s="182" t="s">
        <v>137</v>
      </c>
      <c r="G61" s="219"/>
      <c r="H61" s="219"/>
      <c r="I61" s="233"/>
      <c r="J61" s="233"/>
      <c r="K61" s="219"/>
      <c r="L61" s="219"/>
      <c r="M61" s="219"/>
      <c r="N61" s="219"/>
      <c r="O61" s="219"/>
      <c r="P61" s="219"/>
      <c r="Q61" s="219"/>
      <c r="R61" s="219"/>
      <c r="S61" s="176"/>
      <c r="T61" s="244" t="str">
        <f t="shared" si="10"/>
        <v>Grupo de Recursos Fisicos y adquisiciones (Inventarios)</v>
      </c>
      <c r="U61" s="244"/>
      <c r="V61" s="182"/>
      <c r="W61" s="182"/>
      <c r="X61" s="180"/>
      <c r="Y61" s="180"/>
      <c r="Z61" s="180"/>
      <c r="AA61" s="183"/>
      <c r="AB61" s="175"/>
      <c r="AC61" s="175"/>
      <c r="AD61" s="175"/>
      <c r="AE61" s="183"/>
      <c r="EL61" s="236"/>
      <c r="EM61" s="236"/>
      <c r="EN61" s="236"/>
      <c r="EO61" s="236"/>
      <c r="EP61" s="236"/>
      <c r="EQ61" s="236"/>
      <c r="ER61" s="236"/>
      <c r="ES61" s="236"/>
      <c r="ET61" s="236"/>
      <c r="EU61" s="236"/>
      <c r="EV61" s="236"/>
      <c r="EW61" s="236"/>
      <c r="EX61" s="236"/>
      <c r="EY61" s="236"/>
    </row>
    <row r="62" spans="1:155" s="235" customFormat="1" ht="75.75" customHeight="1" x14ac:dyDescent="0.2">
      <c r="A62" s="227">
        <v>50</v>
      </c>
      <c r="B62" s="182" t="s">
        <v>66</v>
      </c>
      <c r="C62" s="182" t="s">
        <v>67</v>
      </c>
      <c r="D62" s="261" t="s">
        <v>595</v>
      </c>
      <c r="E62" s="182" t="s">
        <v>563</v>
      </c>
      <c r="F62" s="246" t="s">
        <v>596</v>
      </c>
      <c r="G62" s="219"/>
      <c r="H62" s="271"/>
      <c r="I62" s="219"/>
      <c r="J62" s="219"/>
      <c r="K62" s="271"/>
      <c r="L62" s="219"/>
      <c r="M62" s="219"/>
      <c r="N62" s="271"/>
      <c r="O62" s="219"/>
      <c r="P62" s="219"/>
      <c r="Q62" s="271"/>
      <c r="R62" s="219"/>
      <c r="S62" s="176"/>
      <c r="T62" s="244" t="str">
        <f t="shared" si="10"/>
        <v>Seguimiento a las Políticas Contables en cumplimiento de la Resolución interna  No.20183200063387. Vigencia  primer semestre de 2024 .</v>
      </c>
      <c r="U62" s="244"/>
      <c r="V62" s="182"/>
      <c r="W62" s="182"/>
      <c r="X62" s="180"/>
      <c r="Y62" s="180"/>
      <c r="Z62" s="180"/>
      <c r="AA62" s="183"/>
      <c r="AB62" s="175"/>
      <c r="AC62" s="175"/>
      <c r="AD62" s="175"/>
      <c r="AE62" s="183"/>
      <c r="EL62" s="236"/>
      <c r="EM62" s="236"/>
      <c r="EN62" s="236"/>
      <c r="EO62" s="236"/>
      <c r="EP62" s="236"/>
      <c r="EQ62" s="236"/>
      <c r="ER62" s="236"/>
      <c r="ES62" s="236"/>
      <c r="ET62" s="236"/>
      <c r="EU62" s="236"/>
      <c r="EV62" s="236"/>
      <c r="EW62" s="236"/>
      <c r="EX62" s="236"/>
      <c r="EY62" s="236"/>
    </row>
    <row r="63" spans="1:155" s="235" customFormat="1" ht="66.75" customHeight="1" x14ac:dyDescent="0.25">
      <c r="A63" s="227">
        <f>(A62+1)</f>
        <v>51</v>
      </c>
      <c r="B63" s="182" t="s">
        <v>66</v>
      </c>
      <c r="C63" s="182" t="s">
        <v>67</v>
      </c>
      <c r="D63" s="240" t="s">
        <v>542</v>
      </c>
      <c r="E63" s="182" t="s">
        <v>575</v>
      </c>
      <c r="F63" s="182" t="s">
        <v>142</v>
      </c>
      <c r="G63" s="174"/>
      <c r="H63" s="174"/>
      <c r="I63" s="174"/>
      <c r="J63" s="174"/>
      <c r="K63" s="174"/>
      <c r="L63" s="174"/>
      <c r="M63" s="229"/>
      <c r="N63" s="229"/>
      <c r="O63" s="182"/>
      <c r="P63" s="174"/>
      <c r="Q63" s="174"/>
      <c r="R63" s="174"/>
      <c r="S63" s="176">
        <f>+A63</f>
        <v>51</v>
      </c>
      <c r="T63" s="244" t="str">
        <f t="shared" si="10"/>
        <v>Informe de Seguimiento a  mecanismos de participación ciudadana (Rendición de Cuentas 2024)</v>
      </c>
      <c r="U63" s="175"/>
      <c r="V63" s="175"/>
      <c r="W63" s="175"/>
      <c r="X63" s="180"/>
      <c r="Y63" s="180"/>
      <c r="Z63" s="180"/>
      <c r="AA63" s="272"/>
      <c r="AB63" s="272"/>
      <c r="AC63" s="175"/>
      <c r="AD63" s="272"/>
      <c r="AE63" s="183"/>
      <c r="EL63" s="236"/>
      <c r="EM63" s="236"/>
      <c r="EN63" s="236"/>
      <c r="EO63" s="236"/>
      <c r="EP63" s="236"/>
      <c r="EQ63" s="236"/>
      <c r="ER63" s="236"/>
      <c r="ES63" s="236"/>
      <c r="ET63" s="236"/>
      <c r="EU63" s="236"/>
      <c r="EV63" s="236"/>
      <c r="EW63" s="236"/>
      <c r="EX63" s="236"/>
      <c r="EY63" s="236"/>
    </row>
    <row r="64" spans="1:155" s="235" customFormat="1" ht="66.75" customHeight="1" x14ac:dyDescent="0.25">
      <c r="A64" s="227">
        <f t="shared" si="11"/>
        <v>52</v>
      </c>
      <c r="B64" s="182" t="s">
        <v>66</v>
      </c>
      <c r="C64" s="182" t="s">
        <v>67</v>
      </c>
      <c r="D64" s="273" t="s">
        <v>561</v>
      </c>
      <c r="E64" s="224" t="s">
        <v>559</v>
      </c>
      <c r="F64" s="224" t="s">
        <v>560</v>
      </c>
      <c r="G64" s="174"/>
      <c r="H64" s="174"/>
      <c r="I64" s="174"/>
      <c r="J64" s="174"/>
      <c r="K64" s="174"/>
      <c r="L64" s="174"/>
      <c r="M64" s="174"/>
      <c r="N64" s="174"/>
      <c r="O64" s="224"/>
      <c r="P64" s="174"/>
      <c r="Q64" s="174"/>
      <c r="R64" s="174"/>
      <c r="S64" s="176"/>
      <c r="T64" s="244" t="str">
        <f t="shared" si="10"/>
        <v xml:space="preserve">Evaluación  de seguimiento del Proceso Disciplinario (Ley 87 de 1993).  Vigencias 2023 y  2024 
</v>
      </c>
      <c r="U64" s="175"/>
      <c r="V64" s="175"/>
      <c r="W64" s="175"/>
      <c r="X64" s="180"/>
      <c r="Y64" s="180"/>
      <c r="Z64" s="180"/>
      <c r="AA64" s="272"/>
      <c r="AB64" s="272"/>
      <c r="AC64" s="175"/>
      <c r="AD64" s="272"/>
      <c r="AE64" s="183"/>
      <c r="EL64" s="236"/>
      <c r="EM64" s="236"/>
      <c r="EN64" s="236"/>
      <c r="EO64" s="236"/>
      <c r="EP64" s="236"/>
      <c r="EQ64" s="236"/>
      <c r="ER64" s="236"/>
      <c r="ES64" s="236"/>
      <c r="ET64" s="236"/>
      <c r="EU64" s="236"/>
      <c r="EV64" s="236"/>
      <c r="EW64" s="236"/>
      <c r="EX64" s="236"/>
      <c r="EY64" s="236"/>
    </row>
    <row r="65" spans="1:155" s="235" customFormat="1" ht="66.75" customHeight="1" x14ac:dyDescent="0.25">
      <c r="A65" s="227">
        <f t="shared" si="11"/>
        <v>53</v>
      </c>
      <c r="B65" s="182" t="s">
        <v>66</v>
      </c>
      <c r="C65" s="182" t="s">
        <v>67</v>
      </c>
      <c r="D65" s="273" t="s">
        <v>562</v>
      </c>
      <c r="E65" s="224" t="s">
        <v>563</v>
      </c>
      <c r="F65" s="224" t="s">
        <v>560</v>
      </c>
      <c r="G65" s="174"/>
      <c r="H65" s="174"/>
      <c r="I65" s="174"/>
      <c r="J65" s="174"/>
      <c r="K65" s="229"/>
      <c r="L65" s="174"/>
      <c r="M65" s="174"/>
      <c r="N65" s="174"/>
      <c r="O65" s="182"/>
      <c r="P65" s="174"/>
      <c r="Q65" s="174"/>
      <c r="R65" s="174"/>
      <c r="S65" s="176"/>
      <c r="T65" s="244" t="str">
        <f t="shared" si="10"/>
        <v>Seguimiento ejecución de los contratos -  Recursos físicos.  Y seguimiento Proceso Acuerdos Marco de Precios- Grupo contratos</v>
      </c>
      <c r="U65" s="175"/>
      <c r="V65" s="175"/>
      <c r="W65" s="175"/>
      <c r="X65" s="180"/>
      <c r="Y65" s="180"/>
      <c r="Z65" s="180"/>
      <c r="AA65" s="272"/>
      <c r="AB65" s="272"/>
      <c r="AC65" s="175"/>
      <c r="AD65" s="272"/>
      <c r="AE65" s="183"/>
      <c r="EL65" s="236"/>
      <c r="EM65" s="236"/>
      <c r="EN65" s="236"/>
      <c r="EO65" s="236"/>
      <c r="EP65" s="236"/>
      <c r="EQ65" s="236"/>
      <c r="ER65" s="236"/>
      <c r="ES65" s="236"/>
      <c r="ET65" s="236"/>
      <c r="EU65" s="236"/>
      <c r="EV65" s="236"/>
      <c r="EW65" s="236"/>
      <c r="EX65" s="236"/>
      <c r="EY65" s="236"/>
    </row>
    <row r="66" spans="1:155" s="235" customFormat="1" ht="66.75" customHeight="1" x14ac:dyDescent="0.25">
      <c r="A66" s="227">
        <f t="shared" si="11"/>
        <v>54</v>
      </c>
      <c r="B66" s="182" t="s">
        <v>66</v>
      </c>
      <c r="C66" s="182" t="s">
        <v>67</v>
      </c>
      <c r="D66" s="240" t="s">
        <v>584</v>
      </c>
      <c r="E66" s="182" t="s">
        <v>563</v>
      </c>
      <c r="F66" s="182" t="s">
        <v>585</v>
      </c>
      <c r="G66" s="229"/>
      <c r="H66" s="174"/>
      <c r="I66" s="174"/>
      <c r="J66" s="229"/>
      <c r="K66" s="174"/>
      <c r="L66" s="174"/>
      <c r="M66" s="229"/>
      <c r="N66" s="174"/>
      <c r="O66" s="182"/>
      <c r="P66" s="174"/>
      <c r="Q66" s="229"/>
      <c r="R66" s="174"/>
      <c r="S66" s="176"/>
      <c r="T66" s="244" t="str">
        <f t="shared" si="10"/>
        <v>Informe de seguimiento ejecución presupuestal  artículo 12 de la Ley 87 de 1993,  Decreto 648 de 2017</v>
      </c>
      <c r="U66" s="175"/>
      <c r="V66" s="175"/>
      <c r="W66" s="175"/>
      <c r="X66" s="180"/>
      <c r="Y66" s="180"/>
      <c r="Z66" s="180"/>
      <c r="AA66" s="272"/>
      <c r="AB66" s="272"/>
      <c r="AC66" s="175"/>
      <c r="AD66" s="272"/>
      <c r="AE66" s="183"/>
      <c r="EL66" s="236"/>
      <c r="EM66" s="236"/>
      <c r="EN66" s="236"/>
      <c r="EO66" s="236"/>
      <c r="EP66" s="236"/>
      <c r="EQ66" s="236"/>
      <c r="ER66" s="236"/>
      <c r="ES66" s="236"/>
      <c r="ET66" s="236"/>
      <c r="EU66" s="236"/>
      <c r="EV66" s="236"/>
      <c r="EW66" s="236"/>
      <c r="EX66" s="236"/>
      <c r="EY66" s="236"/>
    </row>
    <row r="67" spans="1:155" s="235" customFormat="1" ht="66.75" customHeight="1" x14ac:dyDescent="0.2">
      <c r="A67" s="227">
        <f t="shared" si="11"/>
        <v>55</v>
      </c>
      <c r="B67" s="182" t="s">
        <v>66</v>
      </c>
      <c r="C67" s="182" t="s">
        <v>67</v>
      </c>
      <c r="D67" s="274" t="s">
        <v>143</v>
      </c>
      <c r="E67" s="182" t="s">
        <v>586</v>
      </c>
      <c r="F67" s="182" t="s">
        <v>142</v>
      </c>
      <c r="G67" s="174"/>
      <c r="H67" s="219" t="s">
        <v>138</v>
      </c>
      <c r="I67" s="174"/>
      <c r="J67" s="174"/>
      <c r="K67" s="174"/>
      <c r="L67" s="174"/>
      <c r="M67" s="174"/>
      <c r="N67" s="229"/>
      <c r="O67" s="174"/>
      <c r="P67" s="174"/>
      <c r="Q67" s="174"/>
      <c r="R67" s="174"/>
      <c r="S67" s="176">
        <f t="shared" si="9"/>
        <v>55</v>
      </c>
      <c r="T67" s="244" t="str">
        <f t="shared" si="10"/>
        <v>Informe de  seguimiento al cumplimiento norma NTC 5854- Accecibilidad web</v>
      </c>
      <c r="U67" s="175"/>
      <c r="V67" s="175"/>
      <c r="W67" s="175"/>
      <c r="X67" s="180"/>
      <c r="Y67" s="180"/>
      <c r="Z67" s="180"/>
      <c r="AA67" s="272"/>
      <c r="AB67" s="272"/>
      <c r="AC67" s="175"/>
      <c r="AD67" s="272"/>
      <c r="AE67" s="275"/>
      <c r="EL67" s="236"/>
      <c r="EM67" s="236"/>
      <c r="EN67" s="236"/>
      <c r="EO67" s="236"/>
      <c r="EP67" s="236"/>
      <c r="EQ67" s="236"/>
      <c r="ER67" s="236"/>
      <c r="ES67" s="236"/>
      <c r="ET67" s="236"/>
      <c r="EU67" s="236"/>
      <c r="EV67" s="236"/>
      <c r="EW67" s="236"/>
      <c r="EX67" s="236"/>
      <c r="EY67" s="236"/>
    </row>
    <row r="68" spans="1:155" s="235" customFormat="1" ht="66.75" customHeight="1" x14ac:dyDescent="0.2">
      <c r="A68" s="227">
        <f t="shared" si="11"/>
        <v>56</v>
      </c>
      <c r="B68" s="182" t="s">
        <v>66</v>
      </c>
      <c r="C68" s="182" t="s">
        <v>67</v>
      </c>
      <c r="D68" s="274" t="s">
        <v>144</v>
      </c>
      <c r="E68" s="182" t="s">
        <v>563</v>
      </c>
      <c r="F68" s="182" t="s">
        <v>142</v>
      </c>
      <c r="G68" s="219" t="s">
        <v>138</v>
      </c>
      <c r="H68" s="174"/>
      <c r="I68" s="174"/>
      <c r="J68" s="174"/>
      <c r="K68" s="174"/>
      <c r="L68" s="182"/>
      <c r="M68" s="174"/>
      <c r="N68" s="174"/>
      <c r="O68" s="174"/>
      <c r="P68" s="229"/>
      <c r="Q68" s="174"/>
      <c r="R68" s="174"/>
      <c r="S68" s="176">
        <f t="shared" si="9"/>
        <v>56</v>
      </c>
      <c r="T68" s="244" t="str">
        <f t="shared" si="10"/>
        <v>Informe de  seguimiento al Modelo de Privacidad y Seguridad de la Información-MSPI</v>
      </c>
      <c r="U68" s="175"/>
      <c r="V68" s="175"/>
      <c r="W68" s="175"/>
      <c r="X68" s="180"/>
      <c r="Y68" s="180"/>
      <c r="Z68" s="180"/>
      <c r="AA68" s="272"/>
      <c r="AB68" s="272"/>
      <c r="AC68" s="175"/>
      <c r="AD68" s="272"/>
      <c r="AE68" s="275"/>
      <c r="EL68" s="236"/>
      <c r="EM68" s="236"/>
      <c r="EN68" s="236"/>
      <c r="EO68" s="236"/>
      <c r="EP68" s="236"/>
      <c r="EQ68" s="236"/>
      <c r="ER68" s="236"/>
      <c r="ES68" s="236"/>
      <c r="ET68" s="236"/>
      <c r="EU68" s="236"/>
      <c r="EV68" s="236"/>
      <c r="EW68" s="236"/>
      <c r="EX68" s="236"/>
      <c r="EY68" s="236"/>
    </row>
    <row r="69" spans="1:155" s="235" customFormat="1" ht="66.75" customHeight="1" x14ac:dyDescent="0.25">
      <c r="A69" s="227">
        <f t="shared" si="11"/>
        <v>57</v>
      </c>
      <c r="B69" s="182" t="s">
        <v>66</v>
      </c>
      <c r="C69" s="182" t="s">
        <v>67</v>
      </c>
      <c r="D69" s="274" t="s">
        <v>145</v>
      </c>
      <c r="E69" s="182" t="s">
        <v>558</v>
      </c>
      <c r="F69" s="182" t="s">
        <v>142</v>
      </c>
      <c r="G69" s="174"/>
      <c r="H69" s="174"/>
      <c r="I69" s="174"/>
      <c r="J69" s="174"/>
      <c r="K69" s="182"/>
      <c r="L69" s="224"/>
      <c r="M69" s="229"/>
      <c r="N69" s="174"/>
      <c r="O69" s="174"/>
      <c r="P69" s="174"/>
      <c r="Q69" s="174"/>
      <c r="R69" s="174"/>
      <c r="S69" s="176">
        <f t="shared" si="9"/>
        <v>57</v>
      </c>
      <c r="T69" s="244" t="str">
        <f t="shared" si="10"/>
        <v>Informe de  seguimiento al cumplimiento norma NTC 6047- Infraestrucutura</v>
      </c>
      <c r="U69" s="175"/>
      <c r="V69" s="175"/>
      <c r="W69" s="175"/>
      <c r="X69" s="180"/>
      <c r="Y69" s="180"/>
      <c r="Z69" s="180"/>
      <c r="AA69" s="272"/>
      <c r="AB69" s="272"/>
      <c r="AC69" s="175"/>
      <c r="AD69" s="272"/>
      <c r="AE69" s="275"/>
      <c r="EL69" s="236"/>
      <c r="EM69" s="236"/>
      <c r="EN69" s="236"/>
      <c r="EO69" s="236"/>
      <c r="EP69" s="236"/>
      <c r="EQ69" s="236"/>
      <c r="ER69" s="236"/>
      <c r="ES69" s="236"/>
      <c r="ET69" s="236"/>
      <c r="EU69" s="236"/>
      <c r="EV69" s="236"/>
      <c r="EW69" s="236"/>
      <c r="EX69" s="236"/>
      <c r="EY69" s="236"/>
    </row>
    <row r="70" spans="1:155" s="235" customFormat="1" ht="66.75" customHeight="1" x14ac:dyDescent="0.25">
      <c r="A70" s="227">
        <f t="shared" si="11"/>
        <v>58</v>
      </c>
      <c r="B70" s="182" t="s">
        <v>123</v>
      </c>
      <c r="C70" s="182" t="s">
        <v>124</v>
      </c>
      <c r="D70" s="274" t="s">
        <v>532</v>
      </c>
      <c r="E70" s="182" t="s">
        <v>536</v>
      </c>
      <c r="F70" s="182" t="s">
        <v>536</v>
      </c>
      <c r="G70" s="174"/>
      <c r="H70" s="174"/>
      <c r="I70" s="174"/>
      <c r="J70" s="174"/>
      <c r="K70" s="174"/>
      <c r="L70" s="182"/>
      <c r="M70" s="182"/>
      <c r="N70" s="182"/>
      <c r="O70" s="182"/>
      <c r="P70" s="224"/>
      <c r="Q70" s="224"/>
      <c r="R70" s="224"/>
      <c r="S70" s="176">
        <f t="shared" si="9"/>
        <v>58</v>
      </c>
      <c r="T70" s="244" t="str">
        <f t="shared" si="10"/>
        <v>Apoyar elaboración plan anual de auditoria 2026</v>
      </c>
      <c r="U70" s="175"/>
      <c r="V70" s="175"/>
      <c r="W70" s="175"/>
      <c r="X70" s="180"/>
      <c r="Y70" s="180"/>
      <c r="Z70" s="180"/>
      <c r="AA70" s="272"/>
      <c r="AB70" s="272"/>
      <c r="AC70" s="175"/>
      <c r="AD70" s="272"/>
      <c r="AE70" s="275"/>
      <c r="EL70" s="236"/>
      <c r="EM70" s="236"/>
      <c r="EN70" s="236"/>
      <c r="EO70" s="236"/>
      <c r="EP70" s="236"/>
      <c r="EQ70" s="236"/>
      <c r="ER70" s="236"/>
      <c r="ES70" s="236"/>
      <c r="ET70" s="236"/>
      <c r="EU70" s="236"/>
      <c r="EV70" s="236"/>
      <c r="EW70" s="236"/>
      <c r="EX70" s="236"/>
      <c r="EY70" s="236"/>
    </row>
    <row r="71" spans="1:155" s="235" customFormat="1" ht="78" customHeight="1" x14ac:dyDescent="0.25">
      <c r="A71" s="227">
        <f t="shared" si="11"/>
        <v>59</v>
      </c>
      <c r="B71" s="182" t="s">
        <v>147</v>
      </c>
      <c r="C71" s="182" t="s">
        <v>146</v>
      </c>
      <c r="D71" s="240" t="s">
        <v>587</v>
      </c>
      <c r="E71" s="268" t="s">
        <v>588</v>
      </c>
      <c r="F71" s="276" t="s">
        <v>626</v>
      </c>
      <c r="G71" s="174"/>
      <c r="H71" s="174"/>
      <c r="I71" s="174"/>
      <c r="J71" s="174"/>
      <c r="K71" s="174"/>
      <c r="L71" s="174"/>
      <c r="M71" s="174"/>
      <c r="N71" s="174"/>
      <c r="O71" s="174"/>
      <c r="P71" s="228"/>
      <c r="Q71" s="174"/>
      <c r="R71" s="228"/>
      <c r="S71" s="176">
        <f t="shared" si="9"/>
        <v>59</v>
      </c>
      <c r="T71" s="244" t="str">
        <f t="shared" si="10"/>
        <v>auditorias de calidad 2025 - OAP</v>
      </c>
      <c r="U71" s="175"/>
      <c r="V71" s="175"/>
      <c r="W71" s="175"/>
      <c r="X71" s="180"/>
      <c r="Y71" s="176"/>
      <c r="Z71" s="180"/>
      <c r="AA71" s="272"/>
      <c r="AB71" s="272"/>
      <c r="AC71" s="175"/>
      <c r="AD71" s="272"/>
      <c r="AE71" s="275"/>
      <c r="EL71" s="236"/>
      <c r="EM71" s="236"/>
      <c r="EN71" s="236"/>
      <c r="EO71" s="236"/>
      <c r="EP71" s="236"/>
      <c r="EQ71" s="236"/>
      <c r="ER71" s="236"/>
      <c r="ES71" s="236"/>
      <c r="ET71" s="236"/>
      <c r="EU71" s="236"/>
      <c r="EV71" s="236"/>
      <c r="EW71" s="236"/>
      <c r="EX71" s="236"/>
      <c r="EY71" s="236"/>
    </row>
    <row r="72" spans="1:155" s="235" customFormat="1" ht="38.25" x14ac:dyDescent="0.25">
      <c r="A72" s="227">
        <v>60</v>
      </c>
      <c r="B72" s="182" t="s">
        <v>58</v>
      </c>
      <c r="C72" s="182" t="s">
        <v>59</v>
      </c>
      <c r="D72" s="277" t="s">
        <v>604</v>
      </c>
      <c r="E72" s="268" t="s">
        <v>606</v>
      </c>
      <c r="F72" s="278" t="s">
        <v>607</v>
      </c>
      <c r="G72" s="279"/>
      <c r="H72" s="279"/>
      <c r="I72" s="224"/>
      <c r="J72" s="279"/>
      <c r="K72" s="279"/>
      <c r="L72" s="279"/>
      <c r="M72" s="279"/>
      <c r="N72" s="279"/>
      <c r="O72" s="279"/>
      <c r="P72" s="279"/>
      <c r="Q72" s="279"/>
      <c r="R72" s="279"/>
      <c r="S72" s="279">
        <v>60</v>
      </c>
      <c r="T72" s="244" t="str">
        <f>D72</f>
        <v>Rendición de cuenta Anual Consolidado</v>
      </c>
      <c r="U72" s="279"/>
      <c r="V72" s="279"/>
      <c r="W72" s="279"/>
      <c r="X72" s="180"/>
      <c r="Y72" s="279"/>
      <c r="Z72" s="279"/>
      <c r="AA72" s="279"/>
      <c r="AB72" s="279"/>
      <c r="AC72" s="279"/>
      <c r="AD72" s="279"/>
      <c r="AE72" s="279"/>
      <c r="EL72" s="236"/>
      <c r="EM72" s="236"/>
      <c r="EN72" s="236"/>
      <c r="EO72" s="236"/>
      <c r="EP72" s="236"/>
      <c r="EQ72" s="236"/>
      <c r="ER72" s="236"/>
      <c r="ES72" s="236"/>
      <c r="ET72" s="236"/>
      <c r="EU72" s="236"/>
      <c r="EV72" s="236"/>
      <c r="EW72" s="236"/>
      <c r="EX72" s="236"/>
      <c r="EY72" s="236"/>
    </row>
    <row r="73" spans="1:155" s="235" customFormat="1" ht="38.25" x14ac:dyDescent="0.25">
      <c r="A73" s="227">
        <v>61</v>
      </c>
      <c r="B73" s="182" t="s">
        <v>58</v>
      </c>
      <c r="C73" s="182" t="s">
        <v>59</v>
      </c>
      <c r="D73" s="278" t="s">
        <v>605</v>
      </c>
      <c r="E73" s="268" t="s">
        <v>606</v>
      </c>
      <c r="F73" s="278" t="s">
        <v>607</v>
      </c>
      <c r="G73" s="278"/>
      <c r="H73" s="278"/>
      <c r="I73" s="224"/>
      <c r="J73" s="278"/>
      <c r="K73" s="278"/>
      <c r="L73" s="278"/>
      <c r="M73" s="278"/>
      <c r="N73" s="278"/>
      <c r="O73" s="278"/>
      <c r="P73" s="278"/>
      <c r="Q73" s="278"/>
      <c r="R73" s="278"/>
      <c r="S73" s="279">
        <v>61</v>
      </c>
      <c r="T73" s="278" t="str">
        <f>D73</f>
        <v>Rendicion del informe Anual Consolidado</v>
      </c>
      <c r="U73" s="278"/>
      <c r="V73" s="278"/>
      <c r="W73" s="278"/>
      <c r="X73" s="180"/>
      <c r="Y73" s="278"/>
      <c r="Z73" s="278"/>
      <c r="AA73" s="280"/>
      <c r="AB73" s="281"/>
      <c r="AC73" s="280"/>
      <c r="AD73" s="280"/>
      <c r="AE73" s="282"/>
      <c r="EL73" s="236"/>
      <c r="EM73" s="236"/>
      <c r="EN73" s="236"/>
      <c r="EO73" s="236"/>
      <c r="EP73" s="236"/>
      <c r="EQ73" s="236"/>
      <c r="ER73" s="236"/>
      <c r="ES73" s="236"/>
      <c r="ET73" s="236"/>
      <c r="EU73" s="236"/>
      <c r="EV73" s="236"/>
      <c r="EW73" s="236"/>
      <c r="EX73" s="236"/>
      <c r="EY73" s="236"/>
    </row>
    <row r="74" spans="1:155" s="235" customFormat="1" ht="38.25" x14ac:dyDescent="0.25">
      <c r="A74" s="227">
        <v>64</v>
      </c>
      <c r="B74" s="182" t="s">
        <v>58</v>
      </c>
      <c r="C74" s="182" t="s">
        <v>59</v>
      </c>
      <c r="D74" s="278" t="s">
        <v>313</v>
      </c>
      <c r="E74" s="268" t="s">
        <v>608</v>
      </c>
      <c r="F74" s="278" t="s">
        <v>607</v>
      </c>
      <c r="G74" s="224"/>
      <c r="H74" s="278"/>
      <c r="I74" s="182"/>
      <c r="J74" s="274"/>
      <c r="K74" s="278"/>
      <c r="L74" s="278"/>
      <c r="M74" s="224"/>
      <c r="N74" s="278"/>
      <c r="O74" s="278"/>
      <c r="P74" s="278"/>
      <c r="Q74" s="278"/>
      <c r="R74" s="278"/>
      <c r="S74" s="279">
        <v>64</v>
      </c>
      <c r="T74" s="278" t="s">
        <v>313</v>
      </c>
      <c r="U74" s="278"/>
      <c r="V74" s="278"/>
      <c r="W74" s="278"/>
      <c r="X74" s="278"/>
      <c r="Y74" s="278"/>
      <c r="Z74" s="278"/>
      <c r="AA74" s="280"/>
      <c r="AB74" s="281"/>
      <c r="AC74" s="280"/>
      <c r="AD74" s="280"/>
      <c r="AE74" s="282"/>
      <c r="EL74" s="236"/>
      <c r="EM74" s="236"/>
      <c r="EN74" s="236"/>
      <c r="EO74" s="236"/>
      <c r="EP74" s="236"/>
      <c r="EQ74" s="236"/>
      <c r="ER74" s="236"/>
      <c r="ES74" s="236"/>
      <c r="ET74" s="236"/>
      <c r="EU74" s="236"/>
      <c r="EV74" s="236"/>
      <c r="EW74" s="236"/>
      <c r="EX74" s="236"/>
      <c r="EY74" s="236"/>
    </row>
    <row r="75" spans="1:155" s="235" customFormat="1" ht="38.25" x14ac:dyDescent="0.25">
      <c r="A75" s="227">
        <v>65</v>
      </c>
      <c r="B75" s="182" t="s">
        <v>58</v>
      </c>
      <c r="C75" s="182" t="s">
        <v>59</v>
      </c>
      <c r="D75" s="182" t="s">
        <v>610</v>
      </c>
      <c r="E75" s="182" t="s">
        <v>609</v>
      </c>
      <c r="F75" s="278" t="s">
        <v>607</v>
      </c>
      <c r="G75" s="278"/>
      <c r="H75" s="224"/>
      <c r="I75" s="182"/>
      <c r="J75" s="274"/>
      <c r="K75" s="278"/>
      <c r="L75" s="278"/>
      <c r="M75" s="224"/>
      <c r="N75" s="278"/>
      <c r="O75" s="278"/>
      <c r="P75" s="278"/>
      <c r="Q75" s="278"/>
      <c r="R75" s="278"/>
      <c r="S75" s="279">
        <v>65</v>
      </c>
      <c r="T75" s="182" t="s">
        <v>610</v>
      </c>
      <c r="U75" s="278"/>
      <c r="V75" s="278"/>
      <c r="W75" s="278"/>
      <c r="X75" s="278"/>
      <c r="Y75" s="278"/>
      <c r="Z75" s="278"/>
      <c r="AA75" s="280"/>
      <c r="AB75" s="281"/>
      <c r="AC75" s="280"/>
      <c r="AD75" s="280"/>
      <c r="AE75" s="282"/>
      <c r="EL75" s="236"/>
      <c r="EM75" s="236"/>
      <c r="EN75" s="236"/>
      <c r="EO75" s="236"/>
      <c r="EP75" s="236"/>
      <c r="EQ75" s="236"/>
      <c r="ER75" s="236"/>
      <c r="ES75" s="236"/>
      <c r="ET75" s="236"/>
      <c r="EU75" s="236"/>
      <c r="EV75" s="236"/>
      <c r="EW75" s="236"/>
      <c r="EX75" s="236"/>
      <c r="EY75" s="236"/>
    </row>
    <row r="76" spans="1:155" s="235" customFormat="1" ht="25.5" x14ac:dyDescent="0.25">
      <c r="A76" s="227">
        <v>66</v>
      </c>
      <c r="B76" s="182" t="s">
        <v>58</v>
      </c>
      <c r="C76" s="182" t="s">
        <v>59</v>
      </c>
      <c r="D76" s="278" t="s">
        <v>611</v>
      </c>
      <c r="E76" s="268" t="s">
        <v>616</v>
      </c>
      <c r="F76" s="278" t="s">
        <v>607</v>
      </c>
      <c r="G76" s="283"/>
      <c r="H76" s="284"/>
      <c r="I76" s="283"/>
      <c r="J76" s="285"/>
      <c r="K76" s="284"/>
      <c r="L76" s="284"/>
      <c r="M76" s="284"/>
      <c r="N76" s="284"/>
      <c r="O76" s="284"/>
      <c r="P76" s="284"/>
      <c r="Q76" s="284"/>
      <c r="R76" s="284"/>
      <c r="S76" s="279">
        <v>66</v>
      </c>
      <c r="T76" s="278" t="s">
        <v>611</v>
      </c>
      <c r="U76" s="278"/>
      <c r="V76" s="278"/>
      <c r="W76" s="278"/>
      <c r="X76" s="278"/>
      <c r="Y76" s="278"/>
      <c r="Z76" s="278"/>
      <c r="AA76" s="280"/>
      <c r="AB76" s="281"/>
      <c r="AC76" s="280"/>
      <c r="AD76" s="280"/>
      <c r="AE76" s="282"/>
      <c r="EL76" s="236"/>
      <c r="EM76" s="236"/>
      <c r="EN76" s="236"/>
      <c r="EO76" s="236"/>
      <c r="EP76" s="236"/>
      <c r="EQ76" s="236"/>
      <c r="ER76" s="236"/>
      <c r="ES76" s="236"/>
      <c r="ET76" s="236"/>
      <c r="EU76" s="236"/>
      <c r="EV76" s="236"/>
      <c r="EW76" s="236"/>
      <c r="EX76" s="236"/>
      <c r="EY76" s="236"/>
    </row>
    <row r="77" spans="1:155" s="235" customFormat="1" ht="25.5" x14ac:dyDescent="0.25">
      <c r="A77" s="227">
        <v>67</v>
      </c>
      <c r="B77" s="182" t="s">
        <v>58</v>
      </c>
      <c r="C77" s="182" t="s">
        <v>59</v>
      </c>
      <c r="D77" s="278" t="s">
        <v>620</v>
      </c>
      <c r="E77" s="278" t="s">
        <v>619</v>
      </c>
      <c r="F77" s="278" t="s">
        <v>607</v>
      </c>
      <c r="G77" s="278"/>
      <c r="H77" s="278"/>
      <c r="I77" s="278"/>
      <c r="J77" s="284"/>
      <c r="K77" s="278"/>
      <c r="L77" s="278"/>
      <c r="M77" s="278"/>
      <c r="N77" s="278"/>
      <c r="O77" s="278"/>
      <c r="P77" s="278"/>
      <c r="Q77" s="278"/>
      <c r="R77" s="278"/>
      <c r="S77" s="279">
        <v>67</v>
      </c>
      <c r="T77" s="278" t="s">
        <v>612</v>
      </c>
      <c r="U77" s="278"/>
      <c r="V77" s="278"/>
      <c r="W77" s="278"/>
      <c r="X77" s="180"/>
      <c r="Y77" s="278"/>
      <c r="Z77" s="278"/>
      <c r="AA77" s="280"/>
      <c r="AB77" s="281"/>
      <c r="AC77" s="280"/>
      <c r="AD77" s="280"/>
      <c r="AE77" s="282"/>
      <c r="EL77" s="236"/>
      <c r="EM77" s="236"/>
      <c r="EN77" s="236"/>
      <c r="EO77" s="236"/>
      <c r="EP77" s="236"/>
      <c r="EQ77" s="236"/>
      <c r="ER77" s="236"/>
      <c r="ES77" s="236"/>
      <c r="ET77" s="236"/>
      <c r="EU77" s="236"/>
      <c r="EV77" s="236"/>
      <c r="EW77" s="236"/>
      <c r="EX77" s="236"/>
      <c r="EY77" s="236"/>
    </row>
    <row r="78" spans="1:155" s="235" customFormat="1" ht="25.5" x14ac:dyDescent="0.25">
      <c r="A78" s="227">
        <v>68</v>
      </c>
      <c r="B78" s="182" t="s">
        <v>58</v>
      </c>
      <c r="C78" s="244" t="s">
        <v>59</v>
      </c>
      <c r="D78" s="278" t="s">
        <v>613</v>
      </c>
      <c r="E78" s="278"/>
      <c r="F78" s="278"/>
      <c r="G78" s="278"/>
      <c r="H78" s="284"/>
      <c r="I78" s="278"/>
      <c r="J78" s="280"/>
      <c r="K78" s="278"/>
      <c r="L78" s="278"/>
      <c r="M78" s="278"/>
      <c r="N78" s="278"/>
      <c r="O78" s="278"/>
      <c r="P78" s="278"/>
      <c r="Q78" s="278"/>
      <c r="R78" s="278"/>
      <c r="S78" s="279">
        <v>68</v>
      </c>
      <c r="T78" s="278" t="s">
        <v>613</v>
      </c>
      <c r="U78" s="278"/>
      <c r="V78" s="278"/>
      <c r="W78" s="278"/>
      <c r="X78" s="180"/>
      <c r="Y78" s="278"/>
      <c r="Z78" s="278"/>
      <c r="AA78" s="280"/>
      <c r="AB78" s="281"/>
      <c r="AC78" s="280"/>
      <c r="AD78" s="280"/>
      <c r="AE78" s="282"/>
      <c r="EL78" s="236"/>
      <c r="EM78" s="236"/>
      <c r="EN78" s="236"/>
      <c r="EO78" s="236"/>
      <c r="EP78" s="236"/>
      <c r="EQ78" s="236"/>
      <c r="ER78" s="236"/>
      <c r="ES78" s="236"/>
      <c r="ET78" s="236"/>
      <c r="EU78" s="236"/>
      <c r="EV78" s="236"/>
      <c r="EW78" s="236"/>
      <c r="EX78" s="236"/>
      <c r="EY78" s="236"/>
    </row>
    <row r="79" spans="1:155" s="235" customFormat="1" ht="25.5" x14ac:dyDescent="0.25">
      <c r="A79" s="227">
        <v>69</v>
      </c>
      <c r="B79" s="182" t="s">
        <v>58</v>
      </c>
      <c r="C79" s="244" t="s">
        <v>59</v>
      </c>
      <c r="D79" s="278" t="s">
        <v>614</v>
      </c>
      <c r="E79" s="278"/>
      <c r="F79" s="278"/>
      <c r="G79" s="278"/>
      <c r="H79" s="284"/>
      <c r="I79" s="278"/>
      <c r="J79" s="280"/>
      <c r="K79" s="278"/>
      <c r="L79" s="278"/>
      <c r="M79" s="278"/>
      <c r="N79" s="278"/>
      <c r="O79" s="278"/>
      <c r="P79" s="278"/>
      <c r="Q79" s="278"/>
      <c r="R79" s="278"/>
      <c r="S79" s="279">
        <v>69</v>
      </c>
      <c r="T79" s="278" t="s">
        <v>614</v>
      </c>
      <c r="U79" s="278"/>
      <c r="V79" s="278"/>
      <c r="W79" s="278"/>
      <c r="X79" s="180"/>
      <c r="Y79" s="278"/>
      <c r="Z79" s="278"/>
      <c r="AA79" s="280"/>
      <c r="AB79" s="281"/>
      <c r="AC79" s="280"/>
      <c r="AD79" s="280"/>
      <c r="AE79" s="282"/>
      <c r="EL79" s="236"/>
      <c r="EM79" s="236"/>
      <c r="EN79" s="236"/>
      <c r="EO79" s="236"/>
      <c r="EP79" s="236"/>
      <c r="EQ79" s="236"/>
      <c r="ER79" s="236"/>
      <c r="ES79" s="236"/>
      <c r="ET79" s="236"/>
      <c r="EU79" s="236"/>
      <c r="EV79" s="236"/>
      <c r="EW79" s="236"/>
      <c r="EX79" s="236"/>
      <c r="EY79" s="236"/>
    </row>
    <row r="80" spans="1:155" s="235" customFormat="1" ht="25.5" x14ac:dyDescent="0.25">
      <c r="A80" s="227">
        <v>70</v>
      </c>
      <c r="B80" s="182" t="s">
        <v>58</v>
      </c>
      <c r="C80" s="244" t="s">
        <v>59</v>
      </c>
      <c r="D80" s="278" t="s">
        <v>615</v>
      </c>
      <c r="E80" s="278"/>
      <c r="F80" s="278"/>
      <c r="G80" s="278"/>
      <c r="H80" s="280"/>
      <c r="I80" s="284"/>
      <c r="J80" s="280"/>
      <c r="K80" s="278"/>
      <c r="L80" s="278"/>
      <c r="M80" s="278"/>
      <c r="N80" s="278"/>
      <c r="O80" s="278"/>
      <c r="P80" s="278"/>
      <c r="Q80" s="278"/>
      <c r="R80" s="278"/>
      <c r="S80" s="279">
        <v>70</v>
      </c>
      <c r="T80" s="278" t="s">
        <v>624</v>
      </c>
      <c r="U80" s="278"/>
      <c r="V80" s="278"/>
      <c r="W80" s="278"/>
      <c r="X80" s="180"/>
      <c r="Y80" s="278"/>
      <c r="Z80" s="278"/>
      <c r="AA80" s="280"/>
      <c r="AB80" s="281"/>
      <c r="AC80" s="280"/>
      <c r="AD80" s="280"/>
      <c r="AE80" s="282"/>
      <c r="EL80" s="236"/>
      <c r="EM80" s="236"/>
      <c r="EN80" s="236"/>
      <c r="EO80" s="236"/>
      <c r="EP80" s="236"/>
      <c r="EQ80" s="236"/>
      <c r="ER80" s="236"/>
      <c r="ES80" s="236"/>
      <c r="ET80" s="236"/>
      <c r="EU80" s="236"/>
      <c r="EV80" s="236"/>
      <c r="EW80" s="236"/>
      <c r="EX80" s="236"/>
      <c r="EY80" s="236"/>
    </row>
    <row r="81" spans="1:155" s="235" customFormat="1" ht="63.75" x14ac:dyDescent="0.25">
      <c r="A81" s="227">
        <v>71</v>
      </c>
      <c r="B81" s="182" t="s">
        <v>58</v>
      </c>
      <c r="C81" s="244" t="s">
        <v>59</v>
      </c>
      <c r="D81" s="278" t="s">
        <v>617</v>
      </c>
      <c r="E81" s="278" t="s">
        <v>618</v>
      </c>
      <c r="F81" s="278" t="s">
        <v>607</v>
      </c>
      <c r="G81" s="284"/>
      <c r="H81" s="280"/>
      <c r="I81" s="280"/>
      <c r="J81" s="280"/>
      <c r="K81" s="278"/>
      <c r="L81" s="278"/>
      <c r="M81" s="284"/>
      <c r="N81" s="278"/>
      <c r="O81" s="278"/>
      <c r="P81" s="278"/>
      <c r="Q81" s="278"/>
      <c r="R81" s="278"/>
      <c r="S81" s="279">
        <v>71</v>
      </c>
      <c r="T81" s="278" t="s">
        <v>617</v>
      </c>
      <c r="U81" s="278"/>
      <c r="V81" s="278"/>
      <c r="W81" s="278"/>
      <c r="X81" s="278"/>
      <c r="Y81" s="278"/>
      <c r="Z81" s="278"/>
      <c r="AA81" s="280"/>
      <c r="AB81" s="281"/>
      <c r="AC81" s="280"/>
      <c r="AD81" s="280"/>
      <c r="AE81" s="282"/>
      <c r="EL81" s="236"/>
      <c r="EM81" s="236"/>
      <c r="EN81" s="236"/>
      <c r="EO81" s="236"/>
      <c r="EP81" s="236"/>
      <c r="EQ81" s="236"/>
      <c r="ER81" s="236"/>
      <c r="ES81" s="236"/>
      <c r="ET81" s="236"/>
      <c r="EU81" s="236"/>
      <c r="EV81" s="236"/>
      <c r="EW81" s="236"/>
      <c r="EX81" s="236"/>
      <c r="EY81" s="236"/>
    </row>
    <row r="82" spans="1:155" ht="13.5" customHeight="1" x14ac:dyDescent="0.25">
      <c r="A82" s="289"/>
      <c r="B82" s="290"/>
      <c r="C82" s="290"/>
      <c r="D82" s="286"/>
      <c r="E82" s="286"/>
      <c r="F82" s="286"/>
      <c r="G82" s="286"/>
      <c r="H82" s="286"/>
      <c r="I82" s="286"/>
      <c r="J82" s="286"/>
      <c r="K82" s="286"/>
      <c r="L82" s="286"/>
      <c r="M82" s="286"/>
      <c r="N82" s="286"/>
      <c r="O82" s="286"/>
      <c r="P82" s="286"/>
      <c r="Q82" s="286"/>
      <c r="R82" s="286"/>
      <c r="S82" s="291"/>
      <c r="T82" s="250"/>
      <c r="U82" s="250"/>
      <c r="V82" s="250"/>
      <c r="W82" s="250"/>
      <c r="X82" s="250"/>
      <c r="Y82" s="250"/>
      <c r="Z82" s="250"/>
      <c r="AA82" s="250"/>
      <c r="AB82" s="288"/>
      <c r="AC82" s="287"/>
      <c r="AD82" s="287"/>
      <c r="AE82" s="289"/>
    </row>
    <row r="83" spans="1:155" s="251" customFormat="1" ht="37.5" customHeight="1" x14ac:dyDescent="0.25">
      <c r="A83" s="290"/>
      <c r="B83" s="290"/>
      <c r="C83" s="290" t="s">
        <v>149</v>
      </c>
      <c r="D83" s="324" t="s">
        <v>539</v>
      </c>
      <c r="E83" s="324"/>
      <c r="F83" s="292" t="s">
        <v>150</v>
      </c>
      <c r="G83" s="292"/>
      <c r="H83" s="324" t="s">
        <v>151</v>
      </c>
      <c r="I83" s="324"/>
      <c r="J83" s="324"/>
      <c r="K83" s="324"/>
      <c r="L83" s="324"/>
      <c r="M83" s="324"/>
      <c r="N83" s="324"/>
      <c r="O83" s="324"/>
      <c r="P83" s="324"/>
      <c r="Q83" s="324"/>
      <c r="R83" s="292"/>
      <c r="T83" s="250"/>
      <c r="U83" s="250"/>
      <c r="V83" s="250"/>
      <c r="W83" s="250"/>
      <c r="X83" s="250"/>
      <c r="Y83" s="250"/>
      <c r="Z83" s="250"/>
      <c r="AA83" s="289"/>
      <c r="AB83" s="289"/>
      <c r="AC83" s="288"/>
      <c r="AD83" s="288"/>
      <c r="AE83" s="250"/>
      <c r="AF83" s="250"/>
      <c r="AG83" s="235"/>
      <c r="AH83" s="250"/>
      <c r="AI83" s="250"/>
      <c r="AJ83" s="250"/>
      <c r="AK83" s="250"/>
      <c r="AL83" s="250"/>
      <c r="AM83" s="250"/>
      <c r="AN83" s="250"/>
      <c r="AO83" s="250"/>
      <c r="AP83" s="250"/>
      <c r="AQ83" s="250"/>
      <c r="AR83" s="250"/>
      <c r="AS83" s="250"/>
      <c r="AT83" s="250"/>
      <c r="AU83" s="250"/>
      <c r="AV83" s="250"/>
      <c r="AW83" s="250"/>
      <c r="AX83" s="250"/>
      <c r="AY83" s="250"/>
      <c r="AZ83" s="250"/>
      <c r="BA83" s="250"/>
      <c r="BB83" s="250"/>
      <c r="BC83" s="250"/>
      <c r="BD83" s="250"/>
      <c r="BE83" s="250"/>
      <c r="BF83" s="250"/>
      <c r="BG83" s="250"/>
      <c r="BH83" s="250"/>
      <c r="BI83" s="250"/>
      <c r="BJ83" s="250"/>
      <c r="BK83" s="250"/>
      <c r="BL83" s="250"/>
      <c r="BM83" s="250"/>
      <c r="BN83" s="250"/>
      <c r="BO83" s="250"/>
      <c r="BP83" s="250"/>
      <c r="BQ83" s="250"/>
      <c r="BR83" s="250"/>
      <c r="BS83" s="250"/>
      <c r="BT83" s="250"/>
      <c r="BU83" s="250"/>
      <c r="BV83" s="250"/>
      <c r="BW83" s="250"/>
      <c r="BX83" s="250"/>
      <c r="BY83" s="250"/>
      <c r="BZ83" s="250"/>
      <c r="CA83" s="250"/>
      <c r="CB83" s="250"/>
      <c r="CC83" s="250"/>
      <c r="CD83" s="250"/>
      <c r="CE83" s="250"/>
      <c r="CF83" s="250"/>
      <c r="CG83" s="250"/>
      <c r="CH83" s="250"/>
      <c r="CI83" s="250"/>
      <c r="CJ83" s="250"/>
      <c r="CK83" s="250"/>
      <c r="CL83" s="250"/>
      <c r="CM83" s="250"/>
      <c r="CN83" s="250"/>
      <c r="CO83" s="250"/>
      <c r="CP83" s="250"/>
      <c r="CQ83" s="250"/>
      <c r="CR83" s="250"/>
      <c r="CS83" s="250"/>
      <c r="CT83" s="250"/>
      <c r="CU83" s="250"/>
      <c r="CV83" s="250"/>
      <c r="CW83" s="250"/>
      <c r="CX83" s="250"/>
      <c r="CY83" s="250"/>
      <c r="CZ83" s="250"/>
      <c r="DA83" s="250"/>
      <c r="DB83" s="250"/>
      <c r="DC83" s="250"/>
      <c r="DD83" s="250"/>
      <c r="DE83" s="250"/>
      <c r="DF83" s="250"/>
      <c r="DG83" s="250"/>
      <c r="DH83" s="250"/>
      <c r="DI83" s="250"/>
      <c r="DJ83" s="250"/>
      <c r="DK83" s="250"/>
      <c r="DL83" s="250"/>
      <c r="DM83" s="250"/>
      <c r="DN83" s="250"/>
      <c r="DO83" s="250"/>
      <c r="DP83" s="250"/>
      <c r="DQ83" s="250"/>
      <c r="DR83" s="250"/>
      <c r="DS83" s="250"/>
      <c r="DT83" s="250"/>
      <c r="DU83" s="250"/>
      <c r="DV83" s="250"/>
      <c r="DW83" s="250"/>
      <c r="DX83" s="250"/>
      <c r="DY83" s="250"/>
      <c r="DZ83" s="250"/>
      <c r="EA83" s="250"/>
      <c r="EB83" s="250"/>
      <c r="EC83" s="250"/>
      <c r="ED83" s="250"/>
      <c r="EE83" s="250"/>
      <c r="EF83" s="250"/>
      <c r="EG83" s="250"/>
      <c r="EH83" s="250"/>
      <c r="EI83" s="250"/>
      <c r="EJ83" s="250"/>
      <c r="EK83" s="250"/>
    </row>
    <row r="84" spans="1:155" s="251" customFormat="1" ht="33.75" customHeight="1" x14ac:dyDescent="0.25">
      <c r="A84" s="290"/>
      <c r="B84" s="290"/>
      <c r="C84" s="290"/>
      <c r="D84" s="325"/>
      <c r="E84" s="325"/>
      <c r="F84" s="250"/>
      <c r="H84" s="325"/>
      <c r="I84" s="325"/>
      <c r="J84" s="325"/>
      <c r="K84" s="325"/>
      <c r="L84" s="325"/>
      <c r="M84" s="325"/>
      <c r="N84" s="325"/>
      <c r="O84" s="325"/>
      <c r="P84" s="325"/>
      <c r="Q84" s="325"/>
      <c r="S84" s="250"/>
      <c r="T84" s="250"/>
      <c r="U84" s="250"/>
      <c r="V84" s="250"/>
      <c r="W84" s="250"/>
      <c r="X84" s="250"/>
      <c r="Y84" s="250"/>
      <c r="Z84" s="250"/>
      <c r="AA84" s="290"/>
      <c r="AB84" s="289"/>
      <c r="AC84" s="288"/>
      <c r="AD84" s="288"/>
      <c r="AE84" s="250"/>
      <c r="AF84" s="250"/>
      <c r="AG84" s="235"/>
      <c r="AH84" s="250"/>
      <c r="AI84" s="250"/>
      <c r="AJ84" s="250"/>
      <c r="AK84" s="250"/>
      <c r="AL84" s="250"/>
      <c r="AM84" s="250"/>
      <c r="AN84" s="250"/>
      <c r="AO84" s="250"/>
      <c r="AP84" s="250"/>
      <c r="AQ84" s="250"/>
      <c r="AR84" s="250"/>
      <c r="AS84" s="250"/>
      <c r="AT84" s="250"/>
      <c r="AU84" s="250"/>
      <c r="AV84" s="250"/>
      <c r="AW84" s="250"/>
      <c r="AX84" s="250"/>
      <c r="AY84" s="250"/>
      <c r="AZ84" s="250"/>
      <c r="BA84" s="250"/>
      <c r="BB84" s="250"/>
      <c r="BC84" s="250"/>
      <c r="BD84" s="250"/>
      <c r="BE84" s="250"/>
      <c r="BF84" s="250"/>
      <c r="BG84" s="250"/>
      <c r="BH84" s="250"/>
      <c r="BI84" s="250"/>
      <c r="BJ84" s="250"/>
      <c r="BK84" s="250"/>
      <c r="BL84" s="250"/>
      <c r="BM84" s="250"/>
      <c r="BN84" s="250"/>
      <c r="BO84" s="250"/>
      <c r="BP84" s="250"/>
      <c r="BQ84" s="250"/>
      <c r="BR84" s="250"/>
      <c r="BS84" s="250"/>
      <c r="BT84" s="250"/>
      <c r="BU84" s="250"/>
      <c r="BV84" s="250"/>
      <c r="BW84" s="250"/>
      <c r="BX84" s="250"/>
      <c r="BY84" s="250"/>
      <c r="BZ84" s="250"/>
      <c r="CA84" s="250"/>
      <c r="CB84" s="250"/>
      <c r="CC84" s="250"/>
      <c r="CD84" s="250"/>
      <c r="CE84" s="250"/>
      <c r="CF84" s="250"/>
      <c r="CG84" s="250"/>
      <c r="CH84" s="250"/>
      <c r="CI84" s="250"/>
      <c r="CJ84" s="250"/>
      <c r="CK84" s="250"/>
      <c r="CL84" s="250"/>
      <c r="CM84" s="250"/>
      <c r="CN84" s="250"/>
      <c r="CO84" s="250"/>
      <c r="CP84" s="250"/>
      <c r="CQ84" s="250"/>
      <c r="CR84" s="250"/>
      <c r="CS84" s="250"/>
      <c r="CT84" s="250"/>
      <c r="CU84" s="250"/>
      <c r="CV84" s="250"/>
      <c r="CW84" s="250"/>
      <c r="CX84" s="250"/>
      <c r="CY84" s="250"/>
      <c r="CZ84" s="250"/>
      <c r="DA84" s="250"/>
      <c r="DB84" s="250"/>
      <c r="DC84" s="250"/>
      <c r="DD84" s="250"/>
      <c r="DE84" s="250"/>
      <c r="DF84" s="250"/>
      <c r="DG84" s="250"/>
      <c r="DH84" s="250"/>
      <c r="DI84" s="250"/>
      <c r="DJ84" s="250"/>
      <c r="DK84" s="250"/>
      <c r="DL84" s="250"/>
      <c r="DM84" s="250"/>
      <c r="DN84" s="250"/>
      <c r="DO84" s="250"/>
      <c r="DP84" s="250"/>
      <c r="DQ84" s="250"/>
      <c r="DR84" s="250"/>
      <c r="DS84" s="250"/>
      <c r="DT84" s="250"/>
      <c r="DU84" s="250"/>
      <c r="DV84" s="250"/>
      <c r="DW84" s="250"/>
      <c r="DX84" s="250"/>
      <c r="DY84" s="250"/>
      <c r="DZ84" s="250"/>
      <c r="EA84" s="250"/>
      <c r="EB84" s="250"/>
      <c r="EC84" s="250"/>
      <c r="ED84" s="250"/>
      <c r="EE84" s="250"/>
      <c r="EF84" s="250"/>
      <c r="EG84" s="250"/>
      <c r="EH84" s="250"/>
      <c r="EI84" s="250"/>
      <c r="EJ84" s="250"/>
      <c r="EK84" s="250"/>
    </row>
    <row r="85" spans="1:155" s="251" customFormat="1" ht="17.25" customHeight="1" x14ac:dyDescent="0.25">
      <c r="A85" s="290"/>
      <c r="B85" s="290"/>
      <c r="C85" s="290"/>
      <c r="D85" s="293"/>
      <c r="E85" s="290"/>
      <c r="F85" s="250"/>
      <c r="G85" s="250"/>
      <c r="H85" s="250"/>
      <c r="I85" s="250"/>
      <c r="J85" s="250"/>
      <c r="K85" s="250"/>
      <c r="L85" s="250"/>
      <c r="M85" s="250"/>
      <c r="N85" s="250"/>
      <c r="O85" s="250"/>
      <c r="P85" s="250"/>
      <c r="Q85" s="250"/>
      <c r="R85" s="250"/>
      <c r="S85" s="290"/>
      <c r="T85" s="290"/>
      <c r="U85" s="290"/>
      <c r="V85" s="290"/>
      <c r="W85" s="290"/>
      <c r="X85" s="290"/>
      <c r="Y85" s="290"/>
      <c r="Z85" s="290"/>
      <c r="AA85" s="289"/>
      <c r="AB85" s="289"/>
      <c r="AC85" s="288"/>
      <c r="AD85" s="288"/>
      <c r="AE85" s="250"/>
      <c r="AF85" s="250"/>
      <c r="AG85" s="235"/>
      <c r="AH85" s="250"/>
      <c r="AI85" s="250"/>
      <c r="AJ85" s="250"/>
      <c r="AK85" s="250"/>
      <c r="AL85" s="250"/>
      <c r="AM85" s="250"/>
      <c r="AN85" s="250"/>
      <c r="AO85" s="250"/>
      <c r="AP85" s="250"/>
      <c r="AQ85" s="250"/>
      <c r="AR85" s="250"/>
      <c r="AS85" s="250"/>
      <c r="AT85" s="250"/>
      <c r="AU85" s="250"/>
      <c r="AV85" s="250"/>
      <c r="AW85" s="250"/>
      <c r="AX85" s="250"/>
      <c r="AY85" s="250"/>
      <c r="AZ85" s="250"/>
      <c r="BA85" s="250"/>
      <c r="BB85" s="250"/>
      <c r="BC85" s="250"/>
      <c r="BD85" s="250"/>
      <c r="BE85" s="250"/>
      <c r="BF85" s="250"/>
      <c r="BG85" s="250"/>
      <c r="BH85" s="250"/>
      <c r="BI85" s="250"/>
      <c r="BJ85" s="250"/>
      <c r="BK85" s="250"/>
      <c r="BL85" s="250"/>
      <c r="BM85" s="250"/>
      <c r="BN85" s="250"/>
      <c r="BO85" s="250"/>
      <c r="BP85" s="250"/>
      <c r="BQ85" s="250"/>
      <c r="BR85" s="250"/>
      <c r="BS85" s="250"/>
      <c r="BT85" s="250"/>
      <c r="BU85" s="250"/>
      <c r="BV85" s="250"/>
      <c r="BW85" s="250"/>
      <c r="BX85" s="250"/>
      <c r="BY85" s="250"/>
      <c r="BZ85" s="250"/>
      <c r="CA85" s="250"/>
      <c r="CB85" s="250"/>
      <c r="CC85" s="250"/>
      <c r="CD85" s="250"/>
      <c r="CE85" s="250"/>
      <c r="CF85" s="250"/>
      <c r="CG85" s="250"/>
      <c r="CH85" s="250"/>
      <c r="CI85" s="250"/>
      <c r="CJ85" s="250"/>
      <c r="CK85" s="250"/>
      <c r="CL85" s="250"/>
      <c r="CM85" s="250"/>
      <c r="CN85" s="250"/>
      <c r="CO85" s="250"/>
      <c r="CP85" s="250"/>
      <c r="CQ85" s="250"/>
      <c r="CR85" s="250"/>
      <c r="CS85" s="250"/>
      <c r="CT85" s="250"/>
      <c r="CU85" s="250"/>
      <c r="CV85" s="250"/>
      <c r="CW85" s="250"/>
      <c r="CX85" s="250"/>
      <c r="CY85" s="250"/>
      <c r="CZ85" s="250"/>
      <c r="DA85" s="250"/>
      <c r="DB85" s="250"/>
      <c r="DC85" s="250"/>
      <c r="DD85" s="250"/>
      <c r="DE85" s="250"/>
      <c r="DF85" s="250"/>
      <c r="DG85" s="250"/>
      <c r="DH85" s="250"/>
      <c r="DI85" s="250"/>
      <c r="DJ85" s="250"/>
      <c r="DK85" s="250"/>
      <c r="DL85" s="250"/>
      <c r="DM85" s="250"/>
      <c r="DN85" s="250"/>
      <c r="DO85" s="250"/>
      <c r="DP85" s="250"/>
      <c r="DQ85" s="250"/>
      <c r="DR85" s="250"/>
      <c r="DS85" s="250"/>
      <c r="DT85" s="250"/>
      <c r="DU85" s="250"/>
      <c r="DV85" s="250"/>
      <c r="DW85" s="250"/>
      <c r="DX85" s="250"/>
      <c r="DY85" s="250"/>
      <c r="DZ85" s="250"/>
      <c r="EA85" s="250"/>
      <c r="EB85" s="250"/>
      <c r="EC85" s="250"/>
      <c r="ED85" s="250"/>
      <c r="EE85" s="250"/>
      <c r="EF85" s="250"/>
      <c r="EG85" s="250"/>
      <c r="EH85" s="250"/>
      <c r="EI85" s="250"/>
      <c r="EJ85" s="250"/>
      <c r="EK85" s="250"/>
    </row>
    <row r="86" spans="1:155" ht="125.25" customHeight="1" x14ac:dyDescent="0.25">
      <c r="A86" s="290"/>
      <c r="B86" s="290"/>
      <c r="C86" s="294"/>
      <c r="D86" s="321" t="s">
        <v>627</v>
      </c>
      <c r="E86" s="321"/>
      <c r="F86" s="321"/>
      <c r="G86" s="321"/>
      <c r="H86" s="321"/>
      <c r="I86" s="321"/>
      <c r="J86" s="321"/>
      <c r="K86" s="321"/>
      <c r="L86" s="321"/>
      <c r="M86" s="321"/>
      <c r="N86" s="321"/>
      <c r="O86" s="321"/>
      <c r="P86" s="321"/>
      <c r="Q86" s="321"/>
      <c r="R86" s="321"/>
      <c r="S86" s="290"/>
      <c r="T86" s="290"/>
      <c r="U86" s="290"/>
      <c r="V86" s="290"/>
      <c r="W86" s="290"/>
      <c r="X86" s="290"/>
      <c r="Y86" s="290"/>
      <c r="Z86" s="290"/>
      <c r="AA86" s="290"/>
      <c r="AB86" s="290"/>
      <c r="AC86" s="290"/>
      <c r="AD86" s="290"/>
      <c r="AE86" s="290"/>
    </row>
    <row r="87" spans="1:155" ht="50.25" customHeight="1" x14ac:dyDescent="0.25">
      <c r="A87" s="290"/>
      <c r="B87" s="290"/>
      <c r="C87" s="294"/>
      <c r="D87" s="320" t="s">
        <v>538</v>
      </c>
      <c r="E87" s="320"/>
      <c r="F87" s="320"/>
      <c r="G87" s="320"/>
      <c r="H87" s="320"/>
      <c r="I87" s="320"/>
      <c r="J87" s="320"/>
      <c r="K87" s="320"/>
      <c r="L87" s="320"/>
      <c r="M87" s="320"/>
      <c r="N87" s="320"/>
      <c r="O87" s="320"/>
      <c r="P87" s="320"/>
      <c r="Q87" s="320"/>
      <c r="R87" s="320"/>
      <c r="S87" s="290"/>
      <c r="T87" s="290"/>
      <c r="U87" s="290"/>
      <c r="V87" s="290"/>
      <c r="W87" s="290"/>
      <c r="X87" s="290"/>
      <c r="Y87" s="290"/>
      <c r="Z87" s="290"/>
      <c r="AA87" s="290"/>
      <c r="AB87" s="290"/>
      <c r="AC87" s="290"/>
      <c r="AD87" s="290"/>
      <c r="AE87" s="290"/>
    </row>
    <row r="88" spans="1:155" s="235" customFormat="1" ht="51" customHeight="1" x14ac:dyDescent="0.25">
      <c r="A88" s="289"/>
      <c r="B88" s="289"/>
      <c r="D88" s="295"/>
      <c r="F88" s="250"/>
      <c r="S88" s="289"/>
      <c r="T88" s="289"/>
      <c r="U88" s="289"/>
      <c r="V88" s="289"/>
      <c r="W88" s="289"/>
      <c r="X88" s="289"/>
      <c r="Y88" s="289"/>
      <c r="Z88" s="289"/>
      <c r="AA88" s="289"/>
      <c r="AB88" s="289"/>
      <c r="AC88" s="289"/>
      <c r="AD88" s="289"/>
      <c r="AE88" s="289"/>
    </row>
    <row r="89" spans="1:155" s="235" customFormat="1" ht="25.5" customHeight="1" x14ac:dyDescent="0.25">
      <c r="A89" s="250"/>
      <c r="B89" s="250"/>
      <c r="D89" s="327" t="s">
        <v>152</v>
      </c>
      <c r="E89" s="327"/>
      <c r="F89" s="327"/>
      <c r="O89" s="296"/>
      <c r="S89" s="250"/>
      <c r="T89" s="250"/>
      <c r="U89" s="250"/>
      <c r="V89" s="250"/>
      <c r="W89" s="250"/>
      <c r="X89" s="250"/>
      <c r="Y89" s="250"/>
      <c r="Z89" s="250"/>
      <c r="AA89" s="250"/>
      <c r="AB89" s="250"/>
      <c r="AC89" s="250"/>
      <c r="AD89" s="250"/>
      <c r="AE89" s="250"/>
    </row>
    <row r="90" spans="1:155" s="235" customFormat="1" ht="40.5" customHeight="1" x14ac:dyDescent="0.25">
      <c r="A90" s="250"/>
      <c r="B90" s="250"/>
      <c r="D90" s="297"/>
      <c r="E90" s="328"/>
      <c r="F90" s="328"/>
      <c r="G90" s="298"/>
      <c r="I90" s="298"/>
      <c r="J90" s="298"/>
      <c r="K90" s="298"/>
      <c r="L90" s="298"/>
      <c r="M90" s="298"/>
      <c r="N90" s="298"/>
      <c r="O90" s="298"/>
      <c r="S90" s="250"/>
      <c r="T90" s="250"/>
      <c r="U90" s="250"/>
      <c r="V90" s="250"/>
      <c r="W90" s="250"/>
      <c r="X90" s="250"/>
      <c r="Y90" s="250"/>
      <c r="Z90" s="250"/>
      <c r="AA90" s="250"/>
      <c r="AB90" s="250"/>
      <c r="AC90" s="250"/>
      <c r="AD90" s="250"/>
      <c r="AE90" s="250"/>
    </row>
    <row r="91" spans="1:155" s="235" customFormat="1" ht="39.75" customHeight="1" x14ac:dyDescent="0.25">
      <c r="A91" s="250"/>
      <c r="B91" s="250"/>
      <c r="D91" s="297"/>
      <c r="E91" s="326"/>
      <c r="F91" s="326"/>
      <c r="G91" s="298"/>
      <c r="I91" s="298"/>
      <c r="J91" s="298"/>
      <c r="K91" s="298"/>
      <c r="L91" s="298"/>
      <c r="M91" s="298"/>
      <c r="N91" s="298"/>
      <c r="O91" s="298"/>
      <c r="S91" s="250"/>
      <c r="T91" s="250"/>
      <c r="U91" s="250"/>
      <c r="V91" s="250"/>
      <c r="W91" s="250"/>
      <c r="X91" s="250"/>
      <c r="Y91" s="250"/>
      <c r="Z91" s="250"/>
      <c r="AA91" s="250"/>
      <c r="AB91" s="250"/>
      <c r="AC91" s="250"/>
      <c r="AD91" s="250"/>
      <c r="AE91" s="250"/>
    </row>
    <row r="92" spans="1:155" s="235" customFormat="1" ht="39.75" customHeight="1" x14ac:dyDescent="0.25">
      <c r="A92" s="250"/>
      <c r="B92" s="250"/>
      <c r="D92" s="297"/>
      <c r="E92" s="326"/>
      <c r="F92" s="326"/>
      <c r="G92" s="298"/>
      <c r="I92" s="298"/>
      <c r="J92" s="298"/>
      <c r="K92" s="298"/>
      <c r="L92" s="298"/>
      <c r="M92" s="298"/>
      <c r="N92" s="298"/>
      <c r="O92" s="298"/>
      <c r="S92" s="250"/>
      <c r="T92" s="250"/>
      <c r="U92" s="250"/>
      <c r="V92" s="250"/>
      <c r="W92" s="250"/>
      <c r="X92" s="250"/>
      <c r="Y92" s="250"/>
      <c r="Z92" s="250"/>
      <c r="AA92" s="250"/>
      <c r="AB92" s="250"/>
      <c r="AC92" s="250"/>
      <c r="AD92" s="250"/>
      <c r="AE92" s="250"/>
    </row>
    <row r="93" spans="1:155" s="235" customFormat="1" ht="47.25" customHeight="1" x14ac:dyDescent="0.25">
      <c r="A93" s="250"/>
      <c r="B93" s="250"/>
      <c r="D93" s="297"/>
      <c r="E93" s="326"/>
      <c r="F93" s="326"/>
      <c r="S93" s="250"/>
      <c r="T93" s="250"/>
      <c r="U93" s="250"/>
      <c r="V93" s="250"/>
      <c r="W93" s="250"/>
      <c r="X93" s="250"/>
      <c r="Y93" s="250"/>
      <c r="Z93" s="250"/>
      <c r="AA93" s="250"/>
      <c r="AB93" s="250"/>
      <c r="AC93" s="250"/>
      <c r="AD93" s="250"/>
      <c r="AE93" s="250"/>
    </row>
    <row r="94" spans="1:155" s="235" customFormat="1" ht="21.75" customHeight="1" thickBot="1" x14ac:dyDescent="0.3">
      <c r="D94" s="295"/>
      <c r="E94" s="299"/>
      <c r="F94" s="300" t="s">
        <v>153</v>
      </c>
      <c r="S94" s="250"/>
      <c r="T94" s="250"/>
      <c r="U94" s="250"/>
      <c r="V94" s="250"/>
      <c r="W94" s="250"/>
      <c r="X94" s="250"/>
      <c r="Y94" s="250"/>
      <c r="Z94" s="250"/>
      <c r="AA94" s="250"/>
      <c r="AB94" s="250"/>
      <c r="AC94" s="250"/>
      <c r="AD94" s="250"/>
      <c r="AE94" s="250"/>
    </row>
    <row r="95" spans="1:155" s="235" customFormat="1" x14ac:dyDescent="0.25">
      <c r="D95" s="318" t="s">
        <v>154</v>
      </c>
      <c r="E95" s="225"/>
      <c r="F95" s="301" t="s">
        <v>155</v>
      </c>
      <c r="G95" s="247" t="e">
        <f ca="1">contarcolor(E95,G13:G60)</f>
        <v>#NAME?</v>
      </c>
      <c r="H95" s="247" t="e">
        <f ca="1">contarcolor(E95,H13:H60)</f>
        <v>#NAME?</v>
      </c>
      <c r="I95" s="247" t="e">
        <f ca="1">contarcolor(E95,I13:I60)</f>
        <v>#NAME?</v>
      </c>
      <c r="J95" s="247" t="e">
        <f ca="1">contarcolor(E95,J13:J60)</f>
        <v>#NAME?</v>
      </c>
      <c r="K95" s="247" t="e">
        <f ca="1">contarcolor(E95,K13:K60)</f>
        <v>#NAME?</v>
      </c>
      <c r="L95" s="247" t="e">
        <f ca="1">contarcolor(E95,L13:L60)</f>
        <v>#NAME?</v>
      </c>
      <c r="M95" s="247" t="e">
        <f ca="1">contarcolor(E95,M13:M60)</f>
        <v>#NAME?</v>
      </c>
      <c r="N95" s="247" t="e">
        <f ca="1">contarcolor(E95,N13:N60)</f>
        <v>#NAME?</v>
      </c>
      <c r="O95" s="247" t="e">
        <f ca="1">contarcolor(E95,O13:O60)</f>
        <v>#NAME?</v>
      </c>
      <c r="P95" s="247" t="e">
        <f ca="1">contarcolor(E95,P13:P60)</f>
        <v>#NAME?</v>
      </c>
      <c r="Q95" s="247" t="e">
        <f ca="1">contarcolor(E95,Q13:Q60)</f>
        <v>#NAME?</v>
      </c>
      <c r="R95" s="247" t="e">
        <f ca="1">contarcolor(E95,R13:R60)</f>
        <v>#NAME?</v>
      </c>
      <c r="S95" s="302" t="e">
        <f ca="1">SUM(G95:R95)</f>
        <v>#NAME?</v>
      </c>
      <c r="T95" s="250"/>
      <c r="U95" s="250"/>
      <c r="V95" s="250"/>
      <c r="W95" s="250"/>
      <c r="X95" s="250"/>
      <c r="Y95" s="250"/>
      <c r="Z95" s="250"/>
      <c r="AA95" s="250"/>
      <c r="AB95" s="250"/>
      <c r="AC95" s="250"/>
      <c r="AD95" s="250"/>
      <c r="AE95" s="250"/>
    </row>
    <row r="96" spans="1:155" s="235" customFormat="1" ht="13.5" thickBot="1" x14ac:dyDescent="0.3">
      <c r="D96" s="319"/>
      <c r="E96" s="226"/>
      <c r="F96" s="301" t="s">
        <v>156</v>
      </c>
      <c r="G96" s="247" t="e">
        <f ca="1">contarcolor(E96,G13:G60)</f>
        <v>#NAME?</v>
      </c>
      <c r="H96" s="247" t="e">
        <f ca="1">contarcolor(E96,H13:H60)</f>
        <v>#NAME?</v>
      </c>
      <c r="I96" s="247" t="e">
        <f ca="1">contarcolor(E96,I13:I60)</f>
        <v>#NAME?</v>
      </c>
      <c r="J96" s="247" t="e">
        <f ca="1">contarcolor(E96,J13:J60)</f>
        <v>#NAME?</v>
      </c>
      <c r="K96" s="247" t="e">
        <f ca="1">contarcolor(E96,K13:K60)</f>
        <v>#NAME?</v>
      </c>
      <c r="L96" s="247" t="e">
        <f ca="1">contarcolor(E96,L13:L60)</f>
        <v>#NAME?</v>
      </c>
      <c r="M96" s="247" t="e">
        <f ca="1">contarcolor(E96,M13:M60)</f>
        <v>#NAME?</v>
      </c>
      <c r="N96" s="247" t="e">
        <f ca="1">contarcolor(E96,N13:N60)</f>
        <v>#NAME?</v>
      </c>
      <c r="O96" s="247" t="e">
        <f ca="1">contarcolor(E96,O13:O60)</f>
        <v>#NAME?</v>
      </c>
      <c r="P96" s="247" t="e">
        <f ca="1">contarcolor(E96,P13:P60)</f>
        <v>#NAME?</v>
      </c>
      <c r="Q96" s="247" t="e">
        <f ca="1">contarcolor(E96,Q13:Q60)</f>
        <v>#NAME?</v>
      </c>
      <c r="R96" s="247" t="e">
        <f ca="1">contarcolor(E96,R13:R60)</f>
        <v>#NAME?</v>
      </c>
      <c r="S96" s="302" t="e">
        <f ca="1">SUM(G96:R96)</f>
        <v>#NAME?</v>
      </c>
      <c r="T96" s="250"/>
      <c r="U96" s="250"/>
      <c r="V96" s="250"/>
      <c r="W96" s="250"/>
      <c r="X96" s="250"/>
      <c r="Y96" s="250"/>
      <c r="Z96" s="250"/>
      <c r="AA96" s="250"/>
      <c r="AB96" s="250"/>
      <c r="AC96" s="250"/>
      <c r="AD96" s="250"/>
      <c r="AE96" s="250"/>
    </row>
    <row r="97" spans="1:31" s="235" customFormat="1" x14ac:dyDescent="0.25">
      <c r="A97" s="250"/>
      <c r="B97" s="250"/>
      <c r="D97" s="303"/>
      <c r="F97" s="250"/>
      <c r="S97" s="250"/>
      <c r="T97" s="250"/>
      <c r="U97" s="250"/>
      <c r="V97" s="250"/>
      <c r="W97" s="250"/>
      <c r="X97" s="250"/>
      <c r="Y97" s="250"/>
      <c r="Z97" s="250"/>
      <c r="AA97" s="250"/>
      <c r="AB97" s="250"/>
      <c r="AC97" s="250"/>
      <c r="AD97" s="250"/>
      <c r="AE97" s="250"/>
    </row>
    <row r="98" spans="1:31" s="235" customFormat="1" x14ac:dyDescent="0.25">
      <c r="A98" s="250"/>
      <c r="B98" s="250"/>
      <c r="D98" s="295"/>
      <c r="F98" s="250"/>
      <c r="S98" s="250"/>
      <c r="T98" s="250"/>
      <c r="U98" s="250"/>
      <c r="V98" s="250"/>
      <c r="W98" s="250"/>
      <c r="X98" s="250"/>
      <c r="Y98" s="250"/>
      <c r="Z98" s="250"/>
      <c r="AA98" s="250"/>
      <c r="AB98" s="250"/>
      <c r="AC98" s="250"/>
      <c r="AD98" s="250"/>
      <c r="AE98" s="250"/>
    </row>
    <row r="99" spans="1:31" s="235" customFormat="1" x14ac:dyDescent="0.25">
      <c r="A99" s="250"/>
      <c r="B99" s="250"/>
      <c r="D99" s="295"/>
      <c r="F99" s="250"/>
      <c r="S99" s="250"/>
      <c r="T99" s="250"/>
      <c r="U99" s="250"/>
      <c r="V99" s="250"/>
      <c r="W99" s="250"/>
      <c r="X99" s="250"/>
      <c r="Y99" s="250"/>
      <c r="Z99" s="250"/>
      <c r="AA99" s="250"/>
      <c r="AB99" s="250"/>
      <c r="AC99" s="250"/>
      <c r="AD99" s="250"/>
      <c r="AE99" s="250"/>
    </row>
    <row r="100" spans="1:31" s="235" customFormat="1" x14ac:dyDescent="0.25">
      <c r="A100" s="250"/>
      <c r="B100" s="250"/>
      <c r="D100" s="295"/>
      <c r="F100" s="250"/>
      <c r="S100" s="250"/>
      <c r="T100" s="250"/>
      <c r="U100" s="250"/>
      <c r="V100" s="250"/>
      <c r="W100" s="250"/>
      <c r="X100" s="250"/>
      <c r="Y100" s="250"/>
      <c r="Z100" s="250"/>
      <c r="AA100" s="250"/>
      <c r="AB100" s="250"/>
      <c r="AC100" s="250"/>
      <c r="AD100" s="250"/>
      <c r="AE100" s="250"/>
    </row>
    <row r="101" spans="1:31" s="235" customFormat="1" x14ac:dyDescent="0.25">
      <c r="A101" s="250"/>
      <c r="B101" s="250"/>
      <c r="D101" s="295"/>
      <c r="F101" s="250"/>
      <c r="S101" s="250"/>
      <c r="T101" s="250"/>
      <c r="U101" s="250"/>
      <c r="V101" s="250"/>
      <c r="W101" s="250"/>
      <c r="X101" s="250"/>
      <c r="Y101" s="250"/>
      <c r="Z101" s="250"/>
      <c r="AA101" s="250"/>
      <c r="AB101" s="250"/>
      <c r="AC101" s="250"/>
      <c r="AD101" s="250"/>
      <c r="AE101" s="250"/>
    </row>
    <row r="102" spans="1:31" s="235" customFormat="1" x14ac:dyDescent="0.25">
      <c r="A102" s="250"/>
      <c r="B102" s="250"/>
      <c r="D102" s="295"/>
      <c r="F102" s="250"/>
      <c r="S102" s="250"/>
      <c r="T102" s="250"/>
      <c r="U102" s="250"/>
      <c r="V102" s="250"/>
      <c r="W102" s="250"/>
      <c r="X102" s="250"/>
      <c r="Y102" s="250"/>
      <c r="Z102" s="250"/>
      <c r="AA102" s="250"/>
      <c r="AB102" s="250"/>
      <c r="AC102" s="250"/>
      <c r="AD102" s="250"/>
      <c r="AE102" s="250"/>
    </row>
    <row r="103" spans="1:31" s="235" customFormat="1" x14ac:dyDescent="0.25">
      <c r="A103" s="250"/>
      <c r="B103" s="250"/>
      <c r="D103" s="295"/>
      <c r="F103" s="250"/>
      <c r="S103" s="250"/>
      <c r="T103" s="250"/>
      <c r="U103" s="250"/>
      <c r="V103" s="250"/>
      <c r="W103" s="250"/>
      <c r="X103" s="250"/>
      <c r="Y103" s="250"/>
      <c r="Z103" s="250"/>
      <c r="AA103" s="250"/>
      <c r="AB103" s="250"/>
      <c r="AC103" s="250"/>
      <c r="AD103" s="250"/>
      <c r="AE103" s="250"/>
    </row>
    <row r="104" spans="1:31" s="235" customFormat="1" x14ac:dyDescent="0.25">
      <c r="A104" s="250"/>
      <c r="B104" s="250"/>
      <c r="D104" s="295"/>
      <c r="F104" s="250"/>
      <c r="S104" s="250"/>
      <c r="T104" s="250"/>
      <c r="U104" s="250"/>
      <c r="V104" s="250"/>
      <c r="W104" s="250"/>
      <c r="X104" s="250"/>
      <c r="Y104" s="250"/>
      <c r="Z104" s="250"/>
      <c r="AA104" s="250"/>
      <c r="AB104" s="250"/>
      <c r="AC104" s="250"/>
      <c r="AD104" s="250"/>
      <c r="AE104" s="250"/>
    </row>
    <row r="105" spans="1:31" s="235" customFormat="1" x14ac:dyDescent="0.25">
      <c r="A105" s="250"/>
      <c r="B105" s="250"/>
      <c r="D105" s="295"/>
      <c r="F105" s="250"/>
      <c r="S105" s="250"/>
      <c r="T105" s="250"/>
      <c r="U105" s="250"/>
      <c r="V105" s="250"/>
      <c r="W105" s="250"/>
      <c r="X105" s="250"/>
      <c r="Y105" s="250"/>
      <c r="Z105" s="250"/>
      <c r="AA105" s="250"/>
      <c r="AB105" s="250"/>
      <c r="AC105" s="250"/>
      <c r="AD105" s="250"/>
      <c r="AE105" s="250"/>
    </row>
    <row r="106" spans="1:31" s="235" customFormat="1" x14ac:dyDescent="0.25">
      <c r="A106" s="250"/>
      <c r="B106" s="250"/>
      <c r="D106" s="295"/>
      <c r="F106" s="250"/>
      <c r="S106" s="250"/>
      <c r="T106" s="250"/>
      <c r="U106" s="250"/>
      <c r="V106" s="250"/>
      <c r="W106" s="250"/>
      <c r="X106" s="250"/>
      <c r="Y106" s="250"/>
      <c r="Z106" s="250"/>
      <c r="AA106" s="250"/>
      <c r="AB106" s="250"/>
      <c r="AC106" s="250"/>
      <c r="AD106" s="250"/>
      <c r="AE106" s="250"/>
    </row>
    <row r="107" spans="1:31" s="235" customFormat="1" x14ac:dyDescent="0.25">
      <c r="A107" s="250"/>
      <c r="B107" s="250"/>
      <c r="D107" s="295"/>
      <c r="F107" s="250"/>
      <c r="S107" s="250"/>
      <c r="T107" s="250"/>
      <c r="U107" s="250"/>
      <c r="V107" s="250"/>
      <c r="W107" s="250"/>
      <c r="X107" s="250"/>
      <c r="Y107" s="250"/>
      <c r="Z107" s="250"/>
      <c r="AA107" s="250"/>
      <c r="AB107" s="250"/>
      <c r="AC107" s="250"/>
      <c r="AD107" s="250"/>
      <c r="AE107" s="250"/>
    </row>
    <row r="108" spans="1:31" s="235" customFormat="1" x14ac:dyDescent="0.25">
      <c r="A108" s="250"/>
      <c r="B108" s="250"/>
      <c r="D108" s="295"/>
      <c r="F108" s="250"/>
      <c r="S108" s="250"/>
      <c r="T108" s="250"/>
      <c r="U108" s="250"/>
      <c r="V108" s="250"/>
      <c r="W108" s="250"/>
      <c r="X108" s="250"/>
      <c r="Y108" s="250"/>
      <c r="Z108" s="250"/>
      <c r="AA108" s="250"/>
      <c r="AB108" s="250"/>
      <c r="AC108" s="250"/>
      <c r="AD108" s="250"/>
      <c r="AE108" s="250"/>
    </row>
    <row r="109" spans="1:31" s="235" customFormat="1" x14ac:dyDescent="0.25">
      <c r="A109" s="250"/>
      <c r="B109" s="250"/>
      <c r="D109" s="295"/>
      <c r="F109" s="250"/>
      <c r="S109" s="250"/>
      <c r="T109" s="250"/>
      <c r="U109" s="250"/>
      <c r="V109" s="250"/>
      <c r="W109" s="250"/>
      <c r="X109" s="250"/>
      <c r="Y109" s="250"/>
      <c r="Z109" s="250"/>
      <c r="AA109" s="250"/>
      <c r="AB109" s="250"/>
      <c r="AC109" s="250"/>
      <c r="AD109" s="250"/>
      <c r="AE109" s="250"/>
    </row>
    <row r="110" spans="1:31" s="235" customFormat="1" x14ac:dyDescent="0.25">
      <c r="D110" s="295"/>
    </row>
    <row r="111" spans="1:31" s="235" customFormat="1" x14ac:dyDescent="0.25">
      <c r="D111" s="295"/>
    </row>
    <row r="112" spans="1:31" s="235" customFormat="1" x14ac:dyDescent="0.25">
      <c r="D112" s="295"/>
    </row>
    <row r="113" spans="4:4" s="235" customFormat="1" x14ac:dyDescent="0.25">
      <c r="D113" s="295"/>
    </row>
    <row r="114" spans="4:4" s="235" customFormat="1" x14ac:dyDescent="0.25">
      <c r="D114" s="295"/>
    </row>
    <row r="115" spans="4:4" s="235" customFormat="1" x14ac:dyDescent="0.25">
      <c r="D115" s="295"/>
    </row>
    <row r="116" spans="4:4" s="235" customFormat="1" x14ac:dyDescent="0.25">
      <c r="D116" s="295"/>
    </row>
    <row r="117" spans="4:4" s="235" customFormat="1" x14ac:dyDescent="0.25">
      <c r="D117" s="295"/>
    </row>
    <row r="118" spans="4:4" s="235" customFormat="1" x14ac:dyDescent="0.25">
      <c r="D118" s="295"/>
    </row>
    <row r="119" spans="4:4" s="235" customFormat="1" x14ac:dyDescent="0.25">
      <c r="D119" s="295"/>
    </row>
    <row r="120" spans="4:4" s="235" customFormat="1" x14ac:dyDescent="0.25">
      <c r="D120" s="295"/>
    </row>
    <row r="121" spans="4:4" s="235" customFormat="1" x14ac:dyDescent="0.25">
      <c r="D121" s="295"/>
    </row>
    <row r="122" spans="4:4" s="235" customFormat="1" x14ac:dyDescent="0.25">
      <c r="D122" s="295"/>
    </row>
    <row r="123" spans="4:4" s="235" customFormat="1" x14ac:dyDescent="0.25">
      <c r="D123" s="295"/>
    </row>
    <row r="124" spans="4:4" s="235" customFormat="1" x14ac:dyDescent="0.25">
      <c r="D124" s="295"/>
    </row>
    <row r="125" spans="4:4" s="235" customFormat="1" x14ac:dyDescent="0.25">
      <c r="D125" s="295"/>
    </row>
    <row r="126" spans="4:4" s="235" customFormat="1" x14ac:dyDescent="0.25">
      <c r="D126" s="295"/>
    </row>
    <row r="127" spans="4:4" s="235" customFormat="1" x14ac:dyDescent="0.25">
      <c r="D127" s="295"/>
    </row>
    <row r="128" spans="4:4" s="235" customFormat="1" x14ac:dyDescent="0.25">
      <c r="D128" s="295"/>
    </row>
    <row r="129" spans="4:4" s="235" customFormat="1" x14ac:dyDescent="0.25">
      <c r="D129" s="295"/>
    </row>
    <row r="130" spans="4:4" s="235" customFormat="1" x14ac:dyDescent="0.25">
      <c r="D130" s="295"/>
    </row>
    <row r="131" spans="4:4" s="235" customFormat="1" x14ac:dyDescent="0.25">
      <c r="D131" s="295"/>
    </row>
    <row r="132" spans="4:4" s="235" customFormat="1" x14ac:dyDescent="0.25">
      <c r="D132" s="295"/>
    </row>
    <row r="133" spans="4:4" s="235" customFormat="1" x14ac:dyDescent="0.25">
      <c r="D133" s="295"/>
    </row>
    <row r="134" spans="4:4" s="235" customFormat="1" x14ac:dyDescent="0.25">
      <c r="D134" s="295"/>
    </row>
    <row r="135" spans="4:4" s="235" customFormat="1" x14ac:dyDescent="0.25">
      <c r="D135" s="295"/>
    </row>
    <row r="136" spans="4:4" s="235" customFormat="1" x14ac:dyDescent="0.25">
      <c r="D136" s="295"/>
    </row>
    <row r="137" spans="4:4" s="235" customFormat="1" x14ac:dyDescent="0.25">
      <c r="D137" s="295"/>
    </row>
    <row r="138" spans="4:4" s="235" customFormat="1" x14ac:dyDescent="0.25">
      <c r="D138" s="295"/>
    </row>
    <row r="139" spans="4:4" s="235" customFormat="1" x14ac:dyDescent="0.25">
      <c r="D139" s="295"/>
    </row>
    <row r="140" spans="4:4" s="235" customFormat="1" x14ac:dyDescent="0.25">
      <c r="D140" s="295"/>
    </row>
    <row r="141" spans="4:4" s="235" customFormat="1" x14ac:dyDescent="0.25">
      <c r="D141" s="295"/>
    </row>
    <row r="142" spans="4:4" s="235" customFormat="1" x14ac:dyDescent="0.25">
      <c r="D142" s="295"/>
    </row>
    <row r="143" spans="4:4" s="235" customFormat="1" x14ac:dyDescent="0.25">
      <c r="D143" s="295"/>
    </row>
    <row r="144" spans="4:4" s="235" customFormat="1" x14ac:dyDescent="0.25">
      <c r="D144" s="295"/>
    </row>
    <row r="145" spans="4:4" s="235" customFormat="1" x14ac:dyDescent="0.25">
      <c r="D145" s="295"/>
    </row>
    <row r="146" spans="4:4" s="235" customFormat="1" x14ac:dyDescent="0.25">
      <c r="D146" s="295"/>
    </row>
    <row r="147" spans="4:4" s="235" customFormat="1" x14ac:dyDescent="0.25">
      <c r="D147" s="295"/>
    </row>
    <row r="148" spans="4:4" s="235" customFormat="1" x14ac:dyDescent="0.25">
      <c r="D148" s="295"/>
    </row>
    <row r="149" spans="4:4" s="235" customFormat="1" x14ac:dyDescent="0.25">
      <c r="D149" s="295"/>
    </row>
    <row r="150" spans="4:4" s="235" customFormat="1" x14ac:dyDescent="0.25">
      <c r="D150" s="295"/>
    </row>
    <row r="151" spans="4:4" s="235" customFormat="1" x14ac:dyDescent="0.25">
      <c r="D151" s="295"/>
    </row>
    <row r="152" spans="4:4" s="235" customFormat="1" x14ac:dyDescent="0.25">
      <c r="D152" s="295"/>
    </row>
    <row r="153" spans="4:4" s="235" customFormat="1" x14ac:dyDescent="0.25">
      <c r="D153" s="295"/>
    </row>
    <row r="154" spans="4:4" s="235" customFormat="1" x14ac:dyDescent="0.25">
      <c r="D154" s="295"/>
    </row>
    <row r="155" spans="4:4" s="235" customFormat="1" x14ac:dyDescent="0.25">
      <c r="D155" s="295"/>
    </row>
    <row r="156" spans="4:4" s="235" customFormat="1" x14ac:dyDescent="0.25">
      <c r="D156" s="295"/>
    </row>
    <row r="157" spans="4:4" s="235" customFormat="1" x14ac:dyDescent="0.25">
      <c r="D157" s="295"/>
    </row>
    <row r="158" spans="4:4" s="235" customFormat="1" x14ac:dyDescent="0.25">
      <c r="D158" s="295"/>
    </row>
    <row r="159" spans="4:4" s="235" customFormat="1" x14ac:dyDescent="0.25">
      <c r="D159" s="295"/>
    </row>
    <row r="160" spans="4:4" s="235" customFormat="1" x14ac:dyDescent="0.25">
      <c r="D160" s="295"/>
    </row>
    <row r="161" spans="4:4" s="235" customFormat="1" x14ac:dyDescent="0.25">
      <c r="D161" s="295"/>
    </row>
    <row r="162" spans="4:4" s="235" customFormat="1" x14ac:dyDescent="0.25">
      <c r="D162" s="295"/>
    </row>
    <row r="163" spans="4:4" s="235" customFormat="1" x14ac:dyDescent="0.25">
      <c r="D163" s="295"/>
    </row>
    <row r="164" spans="4:4" s="235" customFormat="1" x14ac:dyDescent="0.25">
      <c r="D164" s="295"/>
    </row>
    <row r="165" spans="4:4" s="235" customFormat="1" x14ac:dyDescent="0.25">
      <c r="D165" s="295"/>
    </row>
    <row r="166" spans="4:4" s="235" customFormat="1" x14ac:dyDescent="0.25">
      <c r="D166" s="295"/>
    </row>
    <row r="167" spans="4:4" s="235" customFormat="1" x14ac:dyDescent="0.25">
      <c r="D167" s="295"/>
    </row>
    <row r="168" spans="4:4" s="235" customFormat="1" x14ac:dyDescent="0.25">
      <c r="D168" s="295"/>
    </row>
    <row r="169" spans="4:4" s="235" customFormat="1" x14ac:dyDescent="0.25">
      <c r="D169" s="295"/>
    </row>
    <row r="170" spans="4:4" s="235" customFormat="1" x14ac:dyDescent="0.25">
      <c r="D170" s="295"/>
    </row>
    <row r="171" spans="4:4" s="235" customFormat="1" x14ac:dyDescent="0.25">
      <c r="D171" s="295"/>
    </row>
    <row r="172" spans="4:4" s="235" customFormat="1" x14ac:dyDescent="0.25">
      <c r="D172" s="295"/>
    </row>
    <row r="173" spans="4:4" s="235" customFormat="1" x14ac:dyDescent="0.25">
      <c r="D173" s="295"/>
    </row>
    <row r="174" spans="4:4" s="235" customFormat="1" x14ac:dyDescent="0.25">
      <c r="D174" s="295"/>
    </row>
    <row r="175" spans="4:4" s="235" customFormat="1" x14ac:dyDescent="0.25">
      <c r="D175" s="295"/>
    </row>
    <row r="176" spans="4:4" s="235" customFormat="1" x14ac:dyDescent="0.25">
      <c r="D176" s="295"/>
    </row>
    <row r="177" spans="4:4" s="235" customFormat="1" x14ac:dyDescent="0.25">
      <c r="D177" s="295"/>
    </row>
    <row r="178" spans="4:4" s="235" customFormat="1" x14ac:dyDescent="0.25">
      <c r="D178" s="295"/>
    </row>
    <row r="179" spans="4:4" s="235" customFormat="1" x14ac:dyDescent="0.25">
      <c r="D179" s="295"/>
    </row>
    <row r="180" spans="4:4" s="235" customFormat="1" x14ac:dyDescent="0.25">
      <c r="D180" s="295"/>
    </row>
    <row r="181" spans="4:4" s="235" customFormat="1" x14ac:dyDescent="0.25">
      <c r="D181" s="295"/>
    </row>
    <row r="182" spans="4:4" s="235" customFormat="1" x14ac:dyDescent="0.25">
      <c r="D182" s="295"/>
    </row>
    <row r="183" spans="4:4" s="235" customFormat="1" x14ac:dyDescent="0.25">
      <c r="D183" s="295"/>
    </row>
    <row r="184" spans="4:4" s="235" customFormat="1" x14ac:dyDescent="0.25">
      <c r="D184" s="295"/>
    </row>
    <row r="185" spans="4:4" s="235" customFormat="1" x14ac:dyDescent="0.25">
      <c r="D185" s="295"/>
    </row>
    <row r="186" spans="4:4" s="235" customFormat="1" x14ac:dyDescent="0.25">
      <c r="D186" s="295"/>
    </row>
    <row r="187" spans="4:4" s="235" customFormat="1" x14ac:dyDescent="0.25">
      <c r="D187" s="295"/>
    </row>
    <row r="188" spans="4:4" s="235" customFormat="1" x14ac:dyDescent="0.25">
      <c r="D188" s="295"/>
    </row>
    <row r="189" spans="4:4" s="235" customFormat="1" x14ac:dyDescent="0.25">
      <c r="D189" s="295"/>
    </row>
    <row r="190" spans="4:4" s="235" customFormat="1" x14ac:dyDescent="0.25">
      <c r="D190" s="295"/>
    </row>
    <row r="191" spans="4:4" s="235" customFormat="1" x14ac:dyDescent="0.25">
      <c r="D191" s="295"/>
    </row>
    <row r="192" spans="4:4" s="235" customFormat="1" x14ac:dyDescent="0.25">
      <c r="D192" s="295"/>
    </row>
    <row r="193" spans="4:4" s="235" customFormat="1" x14ac:dyDescent="0.25">
      <c r="D193" s="295"/>
    </row>
    <row r="194" spans="4:4" s="235" customFormat="1" x14ac:dyDescent="0.25">
      <c r="D194" s="295"/>
    </row>
    <row r="195" spans="4:4" s="235" customFormat="1" x14ac:dyDescent="0.25">
      <c r="D195" s="295"/>
    </row>
    <row r="196" spans="4:4" s="235" customFormat="1" x14ac:dyDescent="0.25">
      <c r="D196" s="295"/>
    </row>
    <row r="197" spans="4:4" s="235" customFormat="1" x14ac:dyDescent="0.25">
      <c r="D197" s="295"/>
    </row>
    <row r="198" spans="4:4" s="235" customFormat="1" x14ac:dyDescent="0.25">
      <c r="D198" s="295"/>
    </row>
    <row r="199" spans="4:4" s="235" customFormat="1" x14ac:dyDescent="0.25">
      <c r="D199" s="295"/>
    </row>
    <row r="200" spans="4:4" s="235" customFormat="1" x14ac:dyDescent="0.25">
      <c r="D200" s="295"/>
    </row>
    <row r="201" spans="4:4" s="235" customFormat="1" x14ac:dyDescent="0.25">
      <c r="D201" s="295"/>
    </row>
    <row r="202" spans="4:4" s="235" customFormat="1" x14ac:dyDescent="0.25">
      <c r="D202" s="295"/>
    </row>
    <row r="203" spans="4:4" s="235" customFormat="1" x14ac:dyDescent="0.25">
      <c r="D203" s="295"/>
    </row>
    <row r="204" spans="4:4" s="235" customFormat="1" x14ac:dyDescent="0.25">
      <c r="D204" s="295"/>
    </row>
    <row r="205" spans="4:4" s="235" customFormat="1" x14ac:dyDescent="0.25">
      <c r="D205" s="295"/>
    </row>
    <row r="206" spans="4:4" s="235" customFormat="1" x14ac:dyDescent="0.25">
      <c r="D206" s="295"/>
    </row>
    <row r="207" spans="4:4" s="235" customFormat="1" x14ac:dyDescent="0.25">
      <c r="D207" s="295"/>
    </row>
    <row r="208" spans="4:4" s="235" customFormat="1" x14ac:dyDescent="0.25">
      <c r="D208" s="295"/>
    </row>
    <row r="1048542" spans="33:33" x14ac:dyDescent="0.25">
      <c r="AG1048542" s="250"/>
    </row>
    <row r="1048543" spans="33:33" x14ac:dyDescent="0.25">
      <c r="AG1048543" s="250"/>
    </row>
    <row r="1048544" spans="33:33" x14ac:dyDescent="0.25">
      <c r="AG1048544" s="250"/>
    </row>
    <row r="1048545" spans="33:33" x14ac:dyDescent="0.25">
      <c r="AG1048545" s="250"/>
    </row>
    <row r="1048546" spans="33:33" x14ac:dyDescent="0.25">
      <c r="AG1048546" s="250"/>
    </row>
    <row r="1048547" spans="33:33" x14ac:dyDescent="0.25">
      <c r="AG1048547" s="250"/>
    </row>
    <row r="1048548" spans="33:33" x14ac:dyDescent="0.25">
      <c r="AG1048548" s="250"/>
    </row>
    <row r="1048549" spans="33:33" x14ac:dyDescent="0.25">
      <c r="AG1048549" s="250"/>
    </row>
    <row r="1048550" spans="33:33" x14ac:dyDescent="0.25">
      <c r="AG1048550" s="250"/>
    </row>
    <row r="1048551" spans="33:33" x14ac:dyDescent="0.25">
      <c r="AG1048551" s="250"/>
    </row>
  </sheetData>
  <mergeCells count="33">
    <mergeCell ref="D95:D96"/>
    <mergeCell ref="D87:R87"/>
    <mergeCell ref="D86:R86"/>
    <mergeCell ref="AC11:AD11"/>
    <mergeCell ref="AA11:AB11"/>
    <mergeCell ref="W11:W12"/>
    <mergeCell ref="D83:E83"/>
    <mergeCell ref="H83:Q83"/>
    <mergeCell ref="D84:E84"/>
    <mergeCell ref="H84:Q84"/>
    <mergeCell ref="E93:F93"/>
    <mergeCell ref="D89:F89"/>
    <mergeCell ref="E91:F91"/>
    <mergeCell ref="E92:F92"/>
    <mergeCell ref="E90:F90"/>
    <mergeCell ref="A11:F11"/>
    <mergeCell ref="T10:AE10"/>
    <mergeCell ref="B6:S6"/>
    <mergeCell ref="B7:S7"/>
    <mergeCell ref="B8:S8"/>
    <mergeCell ref="A1:AE1"/>
    <mergeCell ref="A2:AE2"/>
    <mergeCell ref="B3:S3"/>
    <mergeCell ref="B4:S4"/>
    <mergeCell ref="B5:S5"/>
    <mergeCell ref="T11:T12"/>
    <mergeCell ref="S11:S12"/>
    <mergeCell ref="G11:R11"/>
    <mergeCell ref="AE11:AE12"/>
    <mergeCell ref="Y11:Y12"/>
    <mergeCell ref="X11:X12"/>
    <mergeCell ref="V11:V12"/>
    <mergeCell ref="U11:U12"/>
  </mergeCells>
  <conditionalFormatting sqref="D67:D70">
    <cfRule type="containsText" dxfId="12" priority="1" operator="containsText" text=" (En transición)">
      <formula>NOT(ISERROR(SEARCH(" (En transición)",D67)))</formula>
    </cfRule>
  </conditionalFormatting>
  <dataValidations disablePrompts="1" count="4">
    <dataValidation type="list" allowBlank="1" showInputMessage="1" showErrorMessage="1" sqref="AA40 AD13:AD54 AB13:AB54">
      <formula1>$B$200:$B$211</formula1>
    </dataValidation>
    <dataValidation type="list" allowBlank="1" showInputMessage="1" showErrorMessage="1" sqref="AA41:AA54 AC13:AC54 AA13:AA39">
      <formula1>$C$200:$C$230</formula1>
    </dataValidation>
    <dataValidation type="list" allowBlank="1" showInputMessage="1" showErrorMessage="1" sqref="AC55:AC71 AA55:AA71">
      <formula1>$C$164:$C$194</formula1>
    </dataValidation>
    <dataValidation type="list" allowBlank="1" showInputMessage="1" showErrorMessage="1" sqref="AD55:AD71 AB55:AB71">
      <formula1>$B$164:$B$175</formula1>
    </dataValidation>
  </dataValidations>
  <printOptions horizontalCentered="1"/>
  <pageMargins left="0.23622047244094491" right="0.23622047244094491" top="0.74803149606299213" bottom="0.74803149606299213" header="0.31496062992125984" footer="0.31496062992125984"/>
  <pageSetup paperSize="5" scale="21" fitToHeight="3" orientation="portrait" horizontalDpi="4294967294" r:id="rId1"/>
  <headerFooter>
    <oddFooter xml:space="preserve">&amp;L&amp;8
Dirección: Calle 24A No. 59-42 Torre 4 Piso 3 
Centro Empresarial Sarmiento Angulo
Conmutador: (+601) 307 8038
Línea gratuita: 01 8000 119703
&amp;RFOR-GES-110-001  
20/11/2024 Version: 21
</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3:EV123"/>
  <sheetViews>
    <sheetView view="pageBreakPreview" zoomScaleNormal="10" zoomScaleSheetLayoutView="100" zoomScalePageLayoutView="70" workbookViewId="0">
      <selection activeCell="D12" sqref="D12"/>
    </sheetView>
  </sheetViews>
  <sheetFormatPr baseColWidth="10" defaultColWidth="11.42578125" defaultRowHeight="12.75" x14ac:dyDescent="0.25"/>
  <cols>
    <col min="1" max="1" width="18" style="169" customWidth="1"/>
    <col min="2" max="2" width="22.85546875" style="169" customWidth="1"/>
    <col min="3" max="3" width="17.42578125" style="169" customWidth="1"/>
    <col min="4" max="4" width="38.85546875" style="166" customWidth="1"/>
    <col min="5" max="5" width="31.140625" style="169" hidden="1" customWidth="1"/>
    <col min="6" max="6" width="42.42578125" style="169" hidden="1" customWidth="1"/>
    <col min="7" max="18" width="4.85546875" style="169" customWidth="1"/>
    <col min="19" max="19" width="8" style="169" hidden="1" customWidth="1"/>
    <col min="20" max="20" width="45.85546875" style="169" hidden="1" customWidth="1"/>
    <col min="21" max="21" width="32.28515625" style="169" hidden="1" customWidth="1"/>
    <col min="22" max="22" width="22.42578125" style="169" hidden="1" customWidth="1"/>
    <col min="23" max="23" width="25.7109375" style="169" hidden="1" customWidth="1"/>
    <col min="24" max="24" width="21.28515625" style="169" customWidth="1"/>
    <col min="25" max="27" width="18.140625" style="169" customWidth="1"/>
    <col min="28" max="138" width="11.42578125" style="168"/>
    <col min="139" max="16384" width="11.42578125" style="169"/>
  </cols>
  <sheetData>
    <row r="3" spans="1:27" ht="12.75" customHeight="1" x14ac:dyDescent="0.25">
      <c r="B3" s="330" t="s">
        <v>157</v>
      </c>
      <c r="C3" s="330"/>
      <c r="D3" s="330"/>
      <c r="E3" s="330"/>
      <c r="F3" s="330"/>
      <c r="G3" s="330"/>
      <c r="H3" s="330"/>
      <c r="I3" s="330"/>
      <c r="J3" s="330"/>
      <c r="K3" s="330"/>
      <c r="L3" s="330"/>
      <c r="M3" s="330"/>
      <c r="N3" s="330"/>
      <c r="O3" s="330"/>
      <c r="P3" s="330"/>
      <c r="Q3" s="330"/>
      <c r="R3" s="330"/>
      <c r="S3" s="330"/>
      <c r="T3" s="330"/>
      <c r="U3" s="330"/>
      <c r="V3" s="330"/>
      <c r="W3" s="330"/>
      <c r="X3" s="330"/>
      <c r="Y3" s="330"/>
      <c r="Z3" s="330"/>
      <c r="AA3" s="330"/>
    </row>
    <row r="4" spans="1:27" ht="12.75" customHeight="1" x14ac:dyDescent="0.25">
      <c r="B4" s="330"/>
      <c r="C4" s="330"/>
      <c r="D4" s="330"/>
      <c r="E4" s="330"/>
      <c r="F4" s="330"/>
      <c r="G4" s="330"/>
      <c r="H4" s="330"/>
      <c r="I4" s="330"/>
      <c r="J4" s="330"/>
      <c r="K4" s="330"/>
      <c r="L4" s="330"/>
      <c r="M4" s="330"/>
      <c r="N4" s="330"/>
      <c r="O4" s="330"/>
      <c r="P4" s="330"/>
      <c r="Q4" s="330"/>
      <c r="R4" s="330"/>
      <c r="S4" s="330"/>
      <c r="T4" s="330"/>
      <c r="U4" s="330"/>
      <c r="V4" s="330"/>
      <c r="W4" s="330"/>
      <c r="X4" s="330"/>
      <c r="Y4" s="330"/>
      <c r="Z4" s="330"/>
      <c r="AA4" s="330"/>
    </row>
    <row r="5" spans="1:27" ht="12.75" customHeight="1" x14ac:dyDescent="0.25">
      <c r="B5" s="330"/>
      <c r="C5" s="330"/>
      <c r="D5" s="330"/>
      <c r="E5" s="330"/>
      <c r="F5" s="330"/>
      <c r="G5" s="330"/>
      <c r="H5" s="330"/>
      <c r="I5" s="330"/>
      <c r="J5" s="330"/>
      <c r="K5" s="330"/>
      <c r="L5" s="330"/>
      <c r="M5" s="330"/>
      <c r="N5" s="330"/>
      <c r="O5" s="330"/>
      <c r="P5" s="330"/>
      <c r="Q5" s="330"/>
      <c r="R5" s="330"/>
      <c r="S5" s="330"/>
      <c r="T5" s="330"/>
      <c r="U5" s="330"/>
      <c r="V5" s="330"/>
      <c r="W5" s="330"/>
      <c r="X5" s="330"/>
      <c r="Y5" s="330"/>
      <c r="Z5" s="330"/>
      <c r="AA5" s="330"/>
    </row>
    <row r="6" spans="1:27" ht="12.75" customHeight="1" x14ac:dyDescent="0.25">
      <c r="B6" s="330"/>
      <c r="C6" s="330"/>
      <c r="D6" s="330"/>
      <c r="E6" s="330"/>
      <c r="F6" s="330"/>
      <c r="G6" s="330"/>
      <c r="H6" s="330"/>
      <c r="I6" s="330"/>
      <c r="J6" s="330"/>
      <c r="K6" s="330"/>
      <c r="L6" s="330"/>
      <c r="M6" s="330"/>
      <c r="N6" s="330"/>
      <c r="O6" s="330"/>
      <c r="P6" s="330"/>
      <c r="Q6" s="330"/>
      <c r="R6" s="330"/>
      <c r="S6" s="330"/>
      <c r="T6" s="330"/>
      <c r="U6" s="330"/>
      <c r="V6" s="330"/>
      <c r="W6" s="330"/>
      <c r="X6" s="330"/>
      <c r="Y6" s="330"/>
      <c r="Z6" s="330"/>
      <c r="AA6" s="330"/>
    </row>
    <row r="7" spans="1:27" ht="12.75" customHeight="1" x14ac:dyDescent="0.25">
      <c r="B7" s="330"/>
      <c r="C7" s="330"/>
      <c r="D7" s="330"/>
      <c r="E7" s="330"/>
      <c r="F7" s="330"/>
      <c r="G7" s="330"/>
      <c r="H7" s="330"/>
      <c r="I7" s="330"/>
      <c r="J7" s="330"/>
      <c r="K7" s="330"/>
      <c r="L7" s="330"/>
      <c r="M7" s="330"/>
      <c r="N7" s="330"/>
      <c r="O7" s="330"/>
      <c r="P7" s="330"/>
      <c r="Q7" s="330"/>
      <c r="R7" s="330"/>
      <c r="S7" s="330"/>
      <c r="T7" s="330"/>
      <c r="U7" s="330"/>
      <c r="V7" s="330"/>
      <c r="W7" s="330"/>
      <c r="X7" s="330"/>
      <c r="Y7" s="330"/>
      <c r="Z7" s="330"/>
      <c r="AA7" s="330"/>
    </row>
    <row r="8" spans="1:27" ht="12.75" customHeight="1" x14ac:dyDescent="0.25">
      <c r="B8" s="330"/>
      <c r="C8" s="330"/>
      <c r="D8" s="330"/>
      <c r="E8" s="330"/>
      <c r="F8" s="330"/>
      <c r="G8" s="330"/>
      <c r="H8" s="330"/>
      <c r="I8" s="330"/>
      <c r="J8" s="330"/>
      <c r="K8" s="330"/>
      <c r="L8" s="330"/>
      <c r="M8" s="330"/>
      <c r="N8" s="330"/>
      <c r="O8" s="330"/>
      <c r="P8" s="330"/>
      <c r="Q8" s="330"/>
      <c r="R8" s="330"/>
      <c r="S8" s="330"/>
      <c r="T8" s="330"/>
      <c r="U8" s="330"/>
      <c r="V8" s="330"/>
      <c r="W8" s="330"/>
      <c r="X8" s="330"/>
      <c r="Y8" s="330"/>
      <c r="Z8" s="330"/>
      <c r="AA8" s="330"/>
    </row>
    <row r="9" spans="1:27" ht="12.75" customHeight="1" x14ac:dyDescent="0.25">
      <c r="B9" s="330"/>
      <c r="C9" s="330"/>
      <c r="D9" s="330"/>
      <c r="E9" s="330"/>
      <c r="F9" s="330"/>
      <c r="G9" s="330"/>
      <c r="H9" s="330"/>
      <c r="I9" s="330"/>
      <c r="J9" s="330"/>
      <c r="K9" s="330"/>
      <c r="L9" s="330"/>
      <c r="M9" s="330"/>
      <c r="N9" s="330"/>
      <c r="O9" s="330"/>
      <c r="P9" s="330"/>
      <c r="Q9" s="330"/>
      <c r="R9" s="330"/>
      <c r="S9" s="330"/>
      <c r="T9" s="330"/>
      <c r="U9" s="330"/>
      <c r="V9" s="330"/>
      <c r="W9" s="330"/>
      <c r="X9" s="330"/>
      <c r="Y9" s="330"/>
      <c r="Z9" s="330"/>
      <c r="AA9" s="330"/>
    </row>
    <row r="11" spans="1:27" ht="25.5" customHeight="1" x14ac:dyDescent="0.25">
      <c r="A11" s="333" t="s">
        <v>19</v>
      </c>
      <c r="B11" s="333"/>
      <c r="C11" s="333"/>
      <c r="D11" s="333"/>
      <c r="E11" s="333"/>
      <c r="F11" s="333"/>
      <c r="G11" s="334" t="s">
        <v>28</v>
      </c>
      <c r="H11" s="335"/>
      <c r="I11" s="335"/>
      <c r="J11" s="335"/>
      <c r="K11" s="335"/>
      <c r="L11" s="335"/>
      <c r="M11" s="335"/>
      <c r="N11" s="335"/>
      <c r="O11" s="335"/>
      <c r="P11" s="335"/>
      <c r="Q11" s="335"/>
      <c r="R11" s="336"/>
      <c r="S11" s="337" t="s">
        <v>29</v>
      </c>
      <c r="T11" s="331" t="s">
        <v>30</v>
      </c>
      <c r="U11" s="331" t="s">
        <v>31</v>
      </c>
      <c r="V11" s="331" t="s">
        <v>32</v>
      </c>
      <c r="W11" s="331" t="s">
        <v>33</v>
      </c>
      <c r="X11" s="331" t="s">
        <v>34</v>
      </c>
      <c r="Y11" s="331" t="s">
        <v>35</v>
      </c>
      <c r="Z11" s="331" t="s">
        <v>158</v>
      </c>
      <c r="AA11" s="179"/>
    </row>
    <row r="12" spans="1:27" ht="92.25" customHeight="1" x14ac:dyDescent="0.25">
      <c r="A12" s="170" t="s">
        <v>29</v>
      </c>
      <c r="B12" s="171" t="s">
        <v>39</v>
      </c>
      <c r="C12" s="171" t="s">
        <v>40</v>
      </c>
      <c r="D12" s="172" t="s">
        <v>30</v>
      </c>
      <c r="E12" s="172" t="s">
        <v>41</v>
      </c>
      <c r="F12" s="172" t="s">
        <v>42</v>
      </c>
      <c r="G12" s="173" t="s">
        <v>43</v>
      </c>
      <c r="H12" s="173" t="s">
        <v>44</v>
      </c>
      <c r="I12" s="173" t="s">
        <v>45</v>
      </c>
      <c r="J12" s="173" t="s">
        <v>46</v>
      </c>
      <c r="K12" s="173" t="s">
        <v>47</v>
      </c>
      <c r="L12" s="173" t="s">
        <v>48</v>
      </c>
      <c r="M12" s="173" t="s">
        <v>49</v>
      </c>
      <c r="N12" s="173" t="s">
        <v>50</v>
      </c>
      <c r="O12" s="173" t="s">
        <v>51</v>
      </c>
      <c r="P12" s="173" t="s">
        <v>52</v>
      </c>
      <c r="Q12" s="173" t="s">
        <v>53</v>
      </c>
      <c r="R12" s="173" t="s">
        <v>54</v>
      </c>
      <c r="S12" s="338"/>
      <c r="T12" s="332"/>
      <c r="U12" s="332"/>
      <c r="V12" s="332"/>
      <c r="W12" s="332"/>
      <c r="X12" s="332"/>
      <c r="Y12" s="332"/>
      <c r="Z12" s="332"/>
      <c r="AA12" s="177" t="s">
        <v>55</v>
      </c>
    </row>
    <row r="13" spans="1:27" ht="25.5" x14ac:dyDescent="0.2">
      <c r="A13" s="227">
        <v>43</v>
      </c>
      <c r="B13" s="181" t="s">
        <v>66</v>
      </c>
      <c r="C13" s="181" t="s">
        <v>75</v>
      </c>
      <c r="D13" s="217" t="s">
        <v>540</v>
      </c>
      <c r="E13" s="181" t="s">
        <v>136</v>
      </c>
      <c r="F13" s="181" t="s">
        <v>137</v>
      </c>
      <c r="G13" s="219"/>
      <c r="H13" s="220"/>
      <c r="I13" s="220"/>
      <c r="J13" s="220"/>
      <c r="K13" s="220"/>
      <c r="L13" s="220"/>
      <c r="M13" s="220"/>
      <c r="N13" s="220"/>
      <c r="O13" s="222"/>
      <c r="P13" s="222"/>
      <c r="Q13" s="220"/>
      <c r="R13" s="220"/>
      <c r="S13" s="176">
        <f t="shared" ref="S13:S19" si="0">+A13</f>
        <v>43</v>
      </c>
      <c r="T13" s="178" t="str">
        <f t="shared" ref="T13:T19" si="1">+D13</f>
        <v>Auditoria al proceso Direccionamiento Estratègico</v>
      </c>
      <c r="U13" s="178"/>
      <c r="V13" s="182"/>
      <c r="W13" s="182"/>
      <c r="X13" s="180"/>
      <c r="Y13" s="180"/>
      <c r="Z13" s="180"/>
      <c r="AA13" s="186"/>
    </row>
    <row r="14" spans="1:27" ht="25.5" x14ac:dyDescent="0.2">
      <c r="A14" s="227">
        <v>44</v>
      </c>
      <c r="B14" s="181" t="s">
        <v>66</v>
      </c>
      <c r="C14" s="181" t="s">
        <v>75</v>
      </c>
      <c r="D14" s="217" t="s">
        <v>513</v>
      </c>
      <c r="E14" s="181" t="s">
        <v>136</v>
      </c>
      <c r="F14" s="181" t="s">
        <v>137</v>
      </c>
      <c r="G14" s="221"/>
      <c r="H14" s="218"/>
      <c r="I14" s="218"/>
      <c r="J14" s="218"/>
      <c r="K14" s="223"/>
      <c r="L14" s="223"/>
      <c r="M14" s="218"/>
      <c r="N14" s="218"/>
      <c r="O14" s="218"/>
      <c r="P14" s="218"/>
      <c r="Q14" s="218"/>
      <c r="R14" s="218"/>
      <c r="S14" s="176">
        <f t="shared" si="0"/>
        <v>44</v>
      </c>
      <c r="T14" s="178" t="str">
        <f t="shared" si="1"/>
        <v>Auditoria del proceso de control inspección y vigilancia</v>
      </c>
      <c r="U14" s="178"/>
      <c r="V14" s="184"/>
      <c r="W14" s="184"/>
      <c r="X14" s="180"/>
      <c r="Y14" s="180"/>
      <c r="Z14" s="180"/>
      <c r="AA14" s="186"/>
    </row>
    <row r="15" spans="1:27" ht="25.5" x14ac:dyDescent="0.2">
      <c r="A15" s="227">
        <v>45</v>
      </c>
      <c r="B15" s="181" t="s">
        <v>66</v>
      </c>
      <c r="C15" s="181" t="s">
        <v>75</v>
      </c>
      <c r="D15" s="217" t="s">
        <v>514</v>
      </c>
      <c r="E15" s="181" t="s">
        <v>136</v>
      </c>
      <c r="F15" s="181" t="s">
        <v>137</v>
      </c>
      <c r="G15" s="221"/>
      <c r="H15" s="218"/>
      <c r="I15" s="218"/>
      <c r="J15" s="218"/>
      <c r="K15" s="218"/>
      <c r="L15" s="218"/>
      <c r="M15" s="218"/>
      <c r="N15" s="223"/>
      <c r="O15" s="223"/>
      <c r="P15" s="218"/>
      <c r="Q15" s="218"/>
      <c r="R15" s="218"/>
      <c r="S15" s="176">
        <f t="shared" si="0"/>
        <v>45</v>
      </c>
      <c r="T15" s="178" t="str">
        <f t="shared" si="1"/>
        <v>Auditoria del proceso gestión de la operación</v>
      </c>
      <c r="U15" s="178"/>
      <c r="V15" s="185"/>
      <c r="W15" s="185"/>
      <c r="X15" s="180"/>
      <c r="Y15" s="180"/>
      <c r="Z15" s="180"/>
      <c r="AA15" s="186"/>
    </row>
    <row r="16" spans="1:27" ht="25.5" x14ac:dyDescent="0.2">
      <c r="A16" s="227">
        <v>46</v>
      </c>
      <c r="B16" s="181" t="s">
        <v>66</v>
      </c>
      <c r="C16" s="181" t="s">
        <v>75</v>
      </c>
      <c r="D16" s="217" t="s">
        <v>515</v>
      </c>
      <c r="E16" s="181" t="s">
        <v>136</v>
      </c>
      <c r="F16" s="181" t="s">
        <v>137</v>
      </c>
      <c r="G16" s="221"/>
      <c r="H16" s="218"/>
      <c r="I16" s="218"/>
      <c r="J16" s="223"/>
      <c r="K16" s="223"/>
      <c r="L16" s="218"/>
      <c r="M16" s="218"/>
      <c r="N16" s="218"/>
      <c r="O16" s="218"/>
      <c r="P16" s="218"/>
      <c r="Q16" s="218"/>
      <c r="R16" s="218"/>
      <c r="S16" s="176">
        <f t="shared" si="0"/>
        <v>46</v>
      </c>
      <c r="T16" s="178" t="str">
        <f t="shared" si="1"/>
        <v>Auditoria del proceso de gestión financiera</v>
      </c>
      <c r="U16" s="178"/>
      <c r="V16" s="187"/>
      <c r="W16" s="182"/>
      <c r="X16" s="180"/>
      <c r="Y16" s="180"/>
      <c r="Z16" s="180"/>
      <c r="AA16" s="186"/>
    </row>
    <row r="17" spans="1:152" ht="25.5" x14ac:dyDescent="0.2">
      <c r="A17" s="227">
        <v>47</v>
      </c>
      <c r="B17" s="181" t="s">
        <v>66</v>
      </c>
      <c r="C17" s="181" t="s">
        <v>75</v>
      </c>
      <c r="D17" s="217" t="s">
        <v>516</v>
      </c>
      <c r="E17" s="181" t="s">
        <v>136</v>
      </c>
      <c r="F17" s="181" t="s">
        <v>137</v>
      </c>
      <c r="G17" s="221"/>
      <c r="H17" s="218"/>
      <c r="I17" s="218"/>
      <c r="J17" s="218"/>
      <c r="K17" s="218"/>
      <c r="L17" s="218"/>
      <c r="M17" s="223"/>
      <c r="N17" s="223"/>
      <c r="O17" s="218"/>
      <c r="P17" s="218"/>
      <c r="Q17" s="218"/>
      <c r="R17" s="218"/>
      <c r="S17" s="176">
        <f t="shared" si="0"/>
        <v>47</v>
      </c>
      <c r="T17" s="178" t="str">
        <f t="shared" si="1"/>
        <v>Auditoria del proceso gestión del talento humano</v>
      </c>
      <c r="U17" s="178"/>
      <c r="V17" s="184"/>
      <c r="W17" s="182"/>
      <c r="X17" s="180"/>
      <c r="Y17" s="180"/>
      <c r="Z17" s="180"/>
      <c r="AA17" s="186"/>
    </row>
    <row r="18" spans="1:152" ht="25.5" customHeight="1" x14ac:dyDescent="0.2">
      <c r="A18" s="227">
        <v>48</v>
      </c>
      <c r="B18" s="181" t="s">
        <v>66</v>
      </c>
      <c r="C18" s="181" t="s">
        <v>75</v>
      </c>
      <c r="D18" s="217" t="s">
        <v>590</v>
      </c>
      <c r="E18" s="181"/>
      <c r="F18" s="181"/>
      <c r="G18" s="221"/>
      <c r="H18" s="218"/>
      <c r="I18" s="218"/>
      <c r="J18" s="223"/>
      <c r="K18" s="223"/>
      <c r="L18" s="218"/>
      <c r="M18" s="218"/>
      <c r="N18" s="218"/>
      <c r="O18" s="218"/>
      <c r="P18" s="218"/>
      <c r="Q18" s="218"/>
      <c r="R18" s="218"/>
      <c r="S18" s="176">
        <f t="shared" si="0"/>
        <v>48</v>
      </c>
      <c r="T18" s="178" t="str">
        <f t="shared" si="1"/>
        <v>Grupo de Recursos Fisicos y adquisiciones (Inventarios)</v>
      </c>
      <c r="U18" s="178"/>
      <c r="V18" s="184"/>
      <c r="W18" s="182"/>
      <c r="X18" s="180"/>
      <c r="Y18" s="180"/>
      <c r="Z18" s="180"/>
      <c r="AA18" s="186"/>
    </row>
    <row r="19" spans="1:152" s="168" customFormat="1" ht="25.5" x14ac:dyDescent="0.2">
      <c r="A19" s="227">
        <v>49</v>
      </c>
      <c r="B19" s="181" t="s">
        <v>66</v>
      </c>
      <c r="C19" s="181" t="s">
        <v>75</v>
      </c>
      <c r="D19" s="217" t="s">
        <v>541</v>
      </c>
      <c r="E19" s="181" t="s">
        <v>136</v>
      </c>
      <c r="F19" s="181" t="s">
        <v>137</v>
      </c>
      <c r="G19" s="221"/>
      <c r="H19" s="218"/>
      <c r="I19" s="218"/>
      <c r="J19" s="218"/>
      <c r="K19" s="218"/>
      <c r="L19" s="218"/>
      <c r="M19" s="223"/>
      <c r="N19" s="223"/>
      <c r="O19" s="218"/>
      <c r="P19" s="218"/>
      <c r="Q19" s="218"/>
      <c r="R19" s="218"/>
      <c r="S19" s="176">
        <f t="shared" si="0"/>
        <v>49</v>
      </c>
      <c r="T19" s="178" t="str">
        <f t="shared" si="1"/>
        <v>Auditoria del proceso gestión de sistemas de información</v>
      </c>
      <c r="U19" s="178"/>
      <c r="V19" s="182"/>
      <c r="W19" s="182"/>
      <c r="X19" s="180"/>
      <c r="Y19" s="180"/>
      <c r="Z19" s="180"/>
      <c r="AA19" s="186"/>
      <c r="EI19" s="169"/>
      <c r="EJ19" s="169"/>
      <c r="EK19" s="169"/>
      <c r="EL19" s="169"/>
      <c r="EM19" s="169"/>
      <c r="EN19" s="169"/>
      <c r="EO19" s="169"/>
      <c r="EP19" s="169"/>
      <c r="EQ19" s="169"/>
      <c r="ER19" s="169"/>
      <c r="ES19" s="169"/>
      <c r="ET19" s="169"/>
      <c r="EU19" s="169"/>
      <c r="EV19" s="169"/>
    </row>
    <row r="20" spans="1:152" s="168" customFormat="1" x14ac:dyDescent="0.25">
      <c r="A20" s="167"/>
      <c r="B20" s="167"/>
      <c r="D20" s="167"/>
      <c r="F20" s="167"/>
      <c r="S20" s="167"/>
      <c r="T20" s="167"/>
      <c r="U20" s="167"/>
      <c r="V20" s="167"/>
      <c r="W20" s="167"/>
      <c r="X20" s="167"/>
      <c r="Y20" s="167"/>
      <c r="Z20" s="167"/>
      <c r="AA20" s="167"/>
    </row>
    <row r="21" spans="1:152" s="168" customFormat="1" x14ac:dyDescent="0.25">
      <c r="A21" s="167"/>
      <c r="B21" s="167"/>
      <c r="D21" s="167"/>
      <c r="F21" s="167"/>
      <c r="S21" s="167"/>
      <c r="T21" s="167"/>
      <c r="U21" s="167"/>
      <c r="V21" s="167"/>
      <c r="W21" s="167"/>
      <c r="X21" s="167"/>
      <c r="Y21" s="167"/>
      <c r="Z21" s="167"/>
      <c r="AA21" s="167"/>
    </row>
    <row r="22" spans="1:152" s="168" customFormat="1" x14ac:dyDescent="0.25">
      <c r="A22" s="167"/>
      <c r="B22" s="167"/>
      <c r="D22" s="167"/>
      <c r="F22" s="167"/>
      <c r="S22" s="167"/>
      <c r="T22" s="167"/>
      <c r="U22" s="167"/>
      <c r="V22" s="167"/>
      <c r="W22" s="167"/>
      <c r="X22" s="167"/>
      <c r="Y22" s="167"/>
      <c r="Z22" s="167"/>
      <c r="AA22" s="167"/>
    </row>
    <row r="23" spans="1:152" s="168" customFormat="1" x14ac:dyDescent="0.25">
      <c r="A23" s="167"/>
      <c r="B23" s="167"/>
      <c r="D23" s="167"/>
      <c r="F23" s="167"/>
      <c r="S23" s="167"/>
      <c r="T23" s="167"/>
      <c r="U23" s="167"/>
      <c r="V23" s="167"/>
      <c r="W23" s="167"/>
      <c r="X23" s="167"/>
      <c r="Y23" s="167"/>
      <c r="Z23" s="167"/>
      <c r="AA23" s="167"/>
    </row>
    <row r="24" spans="1:152" s="168" customFormat="1" x14ac:dyDescent="0.25">
      <c r="A24" s="167"/>
      <c r="B24" s="167"/>
      <c r="D24" s="167"/>
      <c r="F24" s="167"/>
      <c r="S24" s="167"/>
      <c r="T24" s="167"/>
      <c r="U24" s="167"/>
      <c r="V24" s="167"/>
      <c r="W24" s="167"/>
      <c r="X24" s="167"/>
      <c r="Y24" s="167"/>
      <c r="Z24" s="167"/>
      <c r="AA24" s="167"/>
    </row>
    <row r="25" spans="1:152" s="168" customFormat="1" x14ac:dyDescent="0.25">
      <c r="D25" s="167"/>
    </row>
    <row r="26" spans="1:152" s="168" customFormat="1" x14ac:dyDescent="0.25">
      <c r="D26" s="167"/>
    </row>
    <row r="27" spans="1:152" s="168" customFormat="1" x14ac:dyDescent="0.25">
      <c r="D27" s="167"/>
    </row>
    <row r="28" spans="1:152" s="168" customFormat="1" x14ac:dyDescent="0.25">
      <c r="D28" s="167"/>
    </row>
    <row r="29" spans="1:152" s="168" customFormat="1" x14ac:dyDescent="0.25">
      <c r="D29" s="167"/>
    </row>
    <row r="30" spans="1:152" s="168" customFormat="1" x14ac:dyDescent="0.25">
      <c r="D30" s="167"/>
    </row>
    <row r="31" spans="1:152" s="168" customFormat="1" x14ac:dyDescent="0.25">
      <c r="D31" s="167"/>
    </row>
    <row r="32" spans="1:152" s="168" customFormat="1" x14ac:dyDescent="0.25">
      <c r="D32" s="167"/>
    </row>
    <row r="33" spans="4:4" s="168" customFormat="1" x14ac:dyDescent="0.25">
      <c r="D33" s="167"/>
    </row>
    <row r="34" spans="4:4" s="168" customFormat="1" x14ac:dyDescent="0.25">
      <c r="D34" s="167"/>
    </row>
    <row r="35" spans="4:4" s="168" customFormat="1" x14ac:dyDescent="0.25">
      <c r="D35" s="167"/>
    </row>
    <row r="36" spans="4:4" s="168" customFormat="1" x14ac:dyDescent="0.25">
      <c r="D36" s="167"/>
    </row>
    <row r="37" spans="4:4" s="168" customFormat="1" x14ac:dyDescent="0.25">
      <c r="D37" s="167"/>
    </row>
    <row r="38" spans="4:4" s="168" customFormat="1" x14ac:dyDescent="0.25">
      <c r="D38" s="167"/>
    </row>
    <row r="39" spans="4:4" s="168" customFormat="1" x14ac:dyDescent="0.25">
      <c r="D39" s="167"/>
    </row>
    <row r="40" spans="4:4" s="168" customFormat="1" x14ac:dyDescent="0.25">
      <c r="D40" s="167"/>
    </row>
    <row r="41" spans="4:4" s="168" customFormat="1" x14ac:dyDescent="0.25">
      <c r="D41" s="167"/>
    </row>
    <row r="42" spans="4:4" s="168" customFormat="1" x14ac:dyDescent="0.25">
      <c r="D42" s="167"/>
    </row>
    <row r="43" spans="4:4" s="168" customFormat="1" x14ac:dyDescent="0.25">
      <c r="D43" s="167"/>
    </row>
    <row r="44" spans="4:4" s="168" customFormat="1" x14ac:dyDescent="0.25">
      <c r="D44" s="167"/>
    </row>
    <row r="45" spans="4:4" s="168" customFormat="1" x14ac:dyDescent="0.25">
      <c r="D45" s="167"/>
    </row>
    <row r="46" spans="4:4" s="168" customFormat="1" x14ac:dyDescent="0.25">
      <c r="D46" s="167"/>
    </row>
    <row r="47" spans="4:4" s="168" customFormat="1" x14ac:dyDescent="0.25">
      <c r="D47" s="167"/>
    </row>
    <row r="48" spans="4:4" s="168" customFormat="1" x14ac:dyDescent="0.25">
      <c r="D48" s="167"/>
    </row>
    <row r="49" spans="4:4" s="168" customFormat="1" x14ac:dyDescent="0.25">
      <c r="D49" s="167"/>
    </row>
    <row r="50" spans="4:4" s="168" customFormat="1" x14ac:dyDescent="0.25">
      <c r="D50" s="167"/>
    </row>
    <row r="51" spans="4:4" s="168" customFormat="1" x14ac:dyDescent="0.25">
      <c r="D51" s="167"/>
    </row>
    <row r="52" spans="4:4" s="168" customFormat="1" x14ac:dyDescent="0.25">
      <c r="D52" s="167"/>
    </row>
    <row r="53" spans="4:4" s="168" customFormat="1" x14ac:dyDescent="0.25">
      <c r="D53" s="167"/>
    </row>
    <row r="54" spans="4:4" s="168" customFormat="1" x14ac:dyDescent="0.25">
      <c r="D54" s="167"/>
    </row>
    <row r="55" spans="4:4" s="168" customFormat="1" x14ac:dyDescent="0.25">
      <c r="D55" s="167"/>
    </row>
    <row r="56" spans="4:4" s="168" customFormat="1" x14ac:dyDescent="0.25">
      <c r="D56" s="167"/>
    </row>
    <row r="57" spans="4:4" s="168" customFormat="1" x14ac:dyDescent="0.25">
      <c r="D57" s="167"/>
    </row>
    <row r="58" spans="4:4" s="168" customFormat="1" x14ac:dyDescent="0.25">
      <c r="D58" s="167"/>
    </row>
    <row r="59" spans="4:4" s="168" customFormat="1" x14ac:dyDescent="0.25">
      <c r="D59" s="167"/>
    </row>
    <row r="60" spans="4:4" s="168" customFormat="1" x14ac:dyDescent="0.25">
      <c r="D60" s="167"/>
    </row>
    <row r="61" spans="4:4" s="168" customFormat="1" x14ac:dyDescent="0.25">
      <c r="D61" s="167"/>
    </row>
    <row r="62" spans="4:4" s="168" customFormat="1" x14ac:dyDescent="0.25">
      <c r="D62" s="167"/>
    </row>
    <row r="63" spans="4:4" s="168" customFormat="1" x14ac:dyDescent="0.25">
      <c r="D63" s="167"/>
    </row>
    <row r="64" spans="4:4" s="168" customFormat="1" x14ac:dyDescent="0.25">
      <c r="D64" s="167"/>
    </row>
    <row r="65" spans="4:4" s="168" customFormat="1" x14ac:dyDescent="0.25">
      <c r="D65" s="167"/>
    </row>
    <row r="66" spans="4:4" s="168" customFormat="1" x14ac:dyDescent="0.25">
      <c r="D66" s="167"/>
    </row>
    <row r="67" spans="4:4" s="168" customFormat="1" x14ac:dyDescent="0.25">
      <c r="D67" s="167"/>
    </row>
    <row r="68" spans="4:4" s="168" customFormat="1" x14ac:dyDescent="0.25">
      <c r="D68" s="167"/>
    </row>
    <row r="69" spans="4:4" s="168" customFormat="1" x14ac:dyDescent="0.25">
      <c r="D69" s="167"/>
    </row>
    <row r="70" spans="4:4" s="168" customFormat="1" x14ac:dyDescent="0.25">
      <c r="D70" s="167"/>
    </row>
    <row r="71" spans="4:4" s="168" customFormat="1" x14ac:dyDescent="0.25">
      <c r="D71" s="167"/>
    </row>
    <row r="72" spans="4:4" s="168" customFormat="1" x14ac:dyDescent="0.25">
      <c r="D72" s="167"/>
    </row>
    <row r="73" spans="4:4" s="168" customFormat="1" x14ac:dyDescent="0.25">
      <c r="D73" s="167"/>
    </row>
    <row r="74" spans="4:4" s="168" customFormat="1" x14ac:dyDescent="0.25">
      <c r="D74" s="167"/>
    </row>
    <row r="75" spans="4:4" s="168" customFormat="1" x14ac:dyDescent="0.25">
      <c r="D75" s="167"/>
    </row>
    <row r="76" spans="4:4" s="168" customFormat="1" x14ac:dyDescent="0.25">
      <c r="D76" s="167"/>
    </row>
    <row r="77" spans="4:4" s="168" customFormat="1" x14ac:dyDescent="0.25">
      <c r="D77" s="167"/>
    </row>
    <row r="78" spans="4:4" s="168" customFormat="1" x14ac:dyDescent="0.25">
      <c r="D78" s="167"/>
    </row>
    <row r="79" spans="4:4" s="168" customFormat="1" x14ac:dyDescent="0.25">
      <c r="D79" s="167"/>
    </row>
    <row r="80" spans="4:4" s="168" customFormat="1" x14ac:dyDescent="0.25">
      <c r="D80" s="167"/>
    </row>
    <row r="81" spans="4:4" s="168" customFormat="1" x14ac:dyDescent="0.25">
      <c r="D81" s="167"/>
    </row>
    <row r="82" spans="4:4" s="168" customFormat="1" x14ac:dyDescent="0.25">
      <c r="D82" s="167"/>
    </row>
    <row r="83" spans="4:4" s="168" customFormat="1" x14ac:dyDescent="0.25">
      <c r="D83" s="167"/>
    </row>
    <row r="84" spans="4:4" s="168" customFormat="1" x14ac:dyDescent="0.25">
      <c r="D84" s="167"/>
    </row>
    <row r="85" spans="4:4" s="168" customFormat="1" x14ac:dyDescent="0.25">
      <c r="D85" s="167"/>
    </row>
    <row r="86" spans="4:4" s="168" customFormat="1" x14ac:dyDescent="0.25">
      <c r="D86" s="167"/>
    </row>
    <row r="87" spans="4:4" s="168" customFormat="1" x14ac:dyDescent="0.25">
      <c r="D87" s="167"/>
    </row>
    <row r="88" spans="4:4" s="168" customFormat="1" x14ac:dyDescent="0.25">
      <c r="D88" s="167"/>
    </row>
    <row r="89" spans="4:4" s="168" customFormat="1" x14ac:dyDescent="0.25">
      <c r="D89" s="167"/>
    </row>
    <row r="90" spans="4:4" s="168" customFormat="1" x14ac:dyDescent="0.25">
      <c r="D90" s="167"/>
    </row>
    <row r="91" spans="4:4" s="168" customFormat="1" x14ac:dyDescent="0.25">
      <c r="D91" s="167"/>
    </row>
    <row r="92" spans="4:4" s="168" customFormat="1" x14ac:dyDescent="0.25">
      <c r="D92" s="167"/>
    </row>
    <row r="93" spans="4:4" s="168" customFormat="1" x14ac:dyDescent="0.25">
      <c r="D93" s="167"/>
    </row>
    <row r="94" spans="4:4" s="168" customFormat="1" x14ac:dyDescent="0.25">
      <c r="D94" s="167"/>
    </row>
    <row r="95" spans="4:4" s="168" customFormat="1" x14ac:dyDescent="0.25">
      <c r="D95" s="167"/>
    </row>
    <row r="96" spans="4:4" s="168" customFormat="1" x14ac:dyDescent="0.25">
      <c r="D96" s="167"/>
    </row>
    <row r="97" spans="4:4" s="168" customFormat="1" x14ac:dyDescent="0.25">
      <c r="D97" s="167"/>
    </row>
    <row r="98" spans="4:4" s="168" customFormat="1" x14ac:dyDescent="0.25">
      <c r="D98" s="167"/>
    </row>
    <row r="99" spans="4:4" s="168" customFormat="1" x14ac:dyDescent="0.25">
      <c r="D99" s="167"/>
    </row>
    <row r="100" spans="4:4" s="168" customFormat="1" x14ac:dyDescent="0.25">
      <c r="D100" s="167"/>
    </row>
    <row r="101" spans="4:4" s="168" customFormat="1" x14ac:dyDescent="0.25">
      <c r="D101" s="167"/>
    </row>
    <row r="102" spans="4:4" s="168" customFormat="1" x14ac:dyDescent="0.25">
      <c r="D102" s="167"/>
    </row>
    <row r="103" spans="4:4" s="168" customFormat="1" x14ac:dyDescent="0.25">
      <c r="D103" s="167"/>
    </row>
    <row r="104" spans="4:4" s="168" customFormat="1" x14ac:dyDescent="0.25">
      <c r="D104" s="167"/>
    </row>
    <row r="105" spans="4:4" s="168" customFormat="1" x14ac:dyDescent="0.25">
      <c r="D105" s="167"/>
    </row>
    <row r="106" spans="4:4" s="168" customFormat="1" x14ac:dyDescent="0.25">
      <c r="D106" s="167"/>
    </row>
    <row r="107" spans="4:4" s="168" customFormat="1" x14ac:dyDescent="0.25">
      <c r="D107" s="167"/>
    </row>
    <row r="108" spans="4:4" s="168" customFormat="1" x14ac:dyDescent="0.25">
      <c r="D108" s="167"/>
    </row>
    <row r="109" spans="4:4" s="168" customFormat="1" x14ac:dyDescent="0.25">
      <c r="D109" s="167"/>
    </row>
    <row r="110" spans="4:4" s="168" customFormat="1" x14ac:dyDescent="0.25">
      <c r="D110" s="167"/>
    </row>
    <row r="111" spans="4:4" s="168" customFormat="1" x14ac:dyDescent="0.25">
      <c r="D111" s="167"/>
    </row>
    <row r="112" spans="4:4" s="168" customFormat="1" x14ac:dyDescent="0.25">
      <c r="D112" s="167"/>
    </row>
    <row r="113" spans="4:4" s="168" customFormat="1" x14ac:dyDescent="0.25">
      <c r="D113" s="167"/>
    </row>
    <row r="114" spans="4:4" s="168" customFormat="1" x14ac:dyDescent="0.25">
      <c r="D114" s="167"/>
    </row>
    <row r="115" spans="4:4" s="168" customFormat="1" x14ac:dyDescent="0.25">
      <c r="D115" s="167"/>
    </row>
    <row r="116" spans="4:4" s="168" customFormat="1" x14ac:dyDescent="0.25">
      <c r="D116" s="167"/>
    </row>
    <row r="117" spans="4:4" s="168" customFormat="1" x14ac:dyDescent="0.25">
      <c r="D117" s="167"/>
    </row>
    <row r="118" spans="4:4" s="168" customFormat="1" x14ac:dyDescent="0.25">
      <c r="D118" s="167"/>
    </row>
    <row r="119" spans="4:4" s="168" customFormat="1" x14ac:dyDescent="0.25">
      <c r="D119" s="167"/>
    </row>
    <row r="120" spans="4:4" s="168" customFormat="1" x14ac:dyDescent="0.25">
      <c r="D120" s="167"/>
    </row>
    <row r="121" spans="4:4" s="168" customFormat="1" x14ac:dyDescent="0.25">
      <c r="D121" s="167"/>
    </row>
    <row r="122" spans="4:4" s="168" customFormat="1" x14ac:dyDescent="0.25">
      <c r="D122" s="167"/>
    </row>
    <row r="123" spans="4:4" s="168" customFormat="1" x14ac:dyDescent="0.25">
      <c r="D123" s="167"/>
    </row>
  </sheetData>
  <autoFilter ref="A12:R19"/>
  <mergeCells count="11">
    <mergeCell ref="B3:AA9"/>
    <mergeCell ref="Z11:Z12"/>
    <mergeCell ref="X11:X12"/>
    <mergeCell ref="Y11:Y12"/>
    <mergeCell ref="A11:F11"/>
    <mergeCell ref="G11:R11"/>
    <mergeCell ref="S11:S12"/>
    <mergeCell ref="T11:T12"/>
    <mergeCell ref="U11:U12"/>
    <mergeCell ref="V11:V12"/>
    <mergeCell ref="W11:W12"/>
  </mergeCells>
  <printOptions horizontalCentered="1"/>
  <pageMargins left="0.23622047244094491" right="0.23622047244094491" top="0.74803149606299213" bottom="0.74803149606299213" header="0.31496062992125984" footer="0.31496062992125984"/>
  <pageSetup paperSize="5" scale="10" fitToHeight="0" orientation="portrait" horizontalDpi="4294967294" r:id="rId1"/>
  <headerFooter>
    <oddFooter>&amp;L&amp;8MSM-PR-06-FR-10 VERSION 4 18-03-2021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D43"/>
  <sheetViews>
    <sheetView showGridLines="0" topLeftCell="A5" zoomScale="80" zoomScaleNormal="80" zoomScaleSheetLayoutView="25" zoomScalePageLayoutView="25" workbookViewId="0">
      <selection activeCell="C5" sqref="C5"/>
    </sheetView>
  </sheetViews>
  <sheetFormatPr baseColWidth="10" defaultColWidth="11.42578125" defaultRowHeight="225" customHeight="1" x14ac:dyDescent="0.2"/>
  <cols>
    <col min="1" max="1" width="19.28515625" style="124" customWidth="1"/>
    <col min="2" max="2" width="33.42578125" style="124" customWidth="1"/>
    <col min="3" max="3" width="131.7109375" style="124" customWidth="1"/>
    <col min="4" max="4" width="54.42578125" style="124" customWidth="1"/>
    <col min="5" max="5" width="45.140625" style="124" customWidth="1"/>
    <col min="6" max="6" width="59" style="124" customWidth="1"/>
    <col min="7" max="7" width="64.7109375" style="124" customWidth="1"/>
    <col min="8" max="8" width="37.42578125" style="124" customWidth="1"/>
    <col min="9" max="9" width="50.7109375" style="124" customWidth="1"/>
    <col min="10" max="10" width="80.42578125" style="162" customWidth="1"/>
    <col min="11" max="22" width="20.7109375" style="161" customWidth="1"/>
    <col min="23" max="24" width="46.42578125" style="123" customWidth="1"/>
    <col min="25" max="16384" width="11.42578125" style="124"/>
  </cols>
  <sheetData>
    <row r="1" spans="1:24" ht="225" customHeight="1" x14ac:dyDescent="0.2">
      <c r="A1" s="341" t="s">
        <v>159</v>
      </c>
      <c r="B1" s="342"/>
      <c r="C1" s="342"/>
      <c r="D1" s="342"/>
      <c r="E1" s="342"/>
      <c r="F1" s="342"/>
      <c r="G1" s="342"/>
      <c r="H1" s="342"/>
      <c r="I1" s="342"/>
      <c r="J1" s="342"/>
      <c r="K1" s="342"/>
      <c r="L1" s="342"/>
      <c r="M1" s="342"/>
      <c r="N1" s="342"/>
      <c r="O1" s="342"/>
      <c r="P1" s="342"/>
      <c r="Q1" s="342"/>
      <c r="R1" s="342"/>
      <c r="S1" s="342"/>
      <c r="T1" s="342"/>
      <c r="U1" s="342"/>
      <c r="V1" s="343"/>
      <c r="W1" s="188"/>
      <c r="X1" s="188"/>
    </row>
    <row r="2" spans="1:24" s="126" customFormat="1" ht="225" customHeight="1" x14ac:dyDescent="0.2">
      <c r="A2" s="344" t="s">
        <v>160</v>
      </c>
      <c r="B2" s="345"/>
      <c r="C2" s="345"/>
      <c r="D2" s="345"/>
      <c r="E2" s="345"/>
      <c r="F2" s="345"/>
      <c r="G2" s="345"/>
      <c r="H2" s="345"/>
      <c r="I2" s="345"/>
      <c r="J2" s="345"/>
      <c r="K2" s="345"/>
      <c r="L2" s="345"/>
      <c r="M2" s="345"/>
      <c r="N2" s="345"/>
      <c r="O2" s="345"/>
      <c r="P2" s="345"/>
      <c r="Q2" s="345"/>
      <c r="R2" s="345"/>
      <c r="S2" s="345"/>
      <c r="T2" s="345"/>
      <c r="U2" s="345"/>
      <c r="V2" s="345"/>
      <c r="W2" s="125"/>
      <c r="X2" s="125"/>
    </row>
    <row r="3" spans="1:24" s="127" customFormat="1" ht="225" customHeight="1" x14ac:dyDescent="0.25">
      <c r="A3" s="346" t="s">
        <v>161</v>
      </c>
      <c r="B3" s="348" t="s">
        <v>162</v>
      </c>
      <c r="C3" s="348" t="s">
        <v>163</v>
      </c>
      <c r="D3" s="348" t="s">
        <v>164</v>
      </c>
      <c r="E3" s="348" t="s">
        <v>165</v>
      </c>
      <c r="F3" s="348" t="s">
        <v>166</v>
      </c>
      <c r="G3" s="348" t="s">
        <v>167</v>
      </c>
      <c r="H3" s="348" t="s">
        <v>168</v>
      </c>
      <c r="I3" s="348" t="s">
        <v>169</v>
      </c>
      <c r="J3" s="348" t="s">
        <v>170</v>
      </c>
      <c r="K3" s="350" t="s">
        <v>171</v>
      </c>
      <c r="L3" s="350"/>
      <c r="M3" s="350"/>
      <c r="N3" s="350"/>
      <c r="O3" s="350"/>
      <c r="P3" s="350"/>
      <c r="Q3" s="350"/>
      <c r="R3" s="350"/>
      <c r="S3" s="350"/>
      <c r="T3" s="350"/>
      <c r="U3" s="350"/>
      <c r="V3" s="350"/>
      <c r="W3" s="125"/>
      <c r="X3" s="125"/>
    </row>
    <row r="4" spans="1:24" s="127" customFormat="1" ht="225" customHeight="1" x14ac:dyDescent="0.25">
      <c r="A4" s="347"/>
      <c r="B4" s="349"/>
      <c r="C4" s="348"/>
      <c r="D4" s="349"/>
      <c r="E4" s="349"/>
      <c r="F4" s="349"/>
      <c r="G4" s="349"/>
      <c r="H4" s="349"/>
      <c r="I4" s="349"/>
      <c r="J4" s="349"/>
      <c r="K4" s="128">
        <v>1</v>
      </c>
      <c r="L4" s="128">
        <v>2</v>
      </c>
      <c r="M4" s="128">
        <v>3</v>
      </c>
      <c r="N4" s="128">
        <v>4</v>
      </c>
      <c r="O4" s="128">
        <v>5</v>
      </c>
      <c r="P4" s="128">
        <v>6</v>
      </c>
      <c r="Q4" s="128">
        <v>7</v>
      </c>
      <c r="R4" s="128">
        <v>8</v>
      </c>
      <c r="S4" s="128">
        <v>9</v>
      </c>
      <c r="T4" s="128">
        <v>10</v>
      </c>
      <c r="U4" s="128">
        <v>11</v>
      </c>
      <c r="V4" s="129">
        <v>12</v>
      </c>
      <c r="W4" s="125"/>
      <c r="X4" s="125"/>
    </row>
    <row r="5" spans="1:24" s="133" customFormat="1" ht="225" customHeight="1" x14ac:dyDescent="0.2">
      <c r="A5" s="130">
        <v>1</v>
      </c>
      <c r="B5" s="189" t="s">
        <v>172</v>
      </c>
      <c r="C5" s="189" t="s">
        <v>173</v>
      </c>
      <c r="D5" s="189" t="s">
        <v>174</v>
      </c>
      <c r="E5" s="189" t="s">
        <v>175</v>
      </c>
      <c r="F5" s="189" t="s">
        <v>176</v>
      </c>
      <c r="G5" s="189" t="s">
        <v>177</v>
      </c>
      <c r="H5" s="190" t="s">
        <v>178</v>
      </c>
      <c r="I5" s="189" t="s">
        <v>179</v>
      </c>
      <c r="J5" s="189" t="s">
        <v>180</v>
      </c>
      <c r="K5" s="131">
        <v>9</v>
      </c>
      <c r="L5" s="132"/>
      <c r="M5" s="132"/>
      <c r="N5" s="132">
        <v>9</v>
      </c>
      <c r="O5" s="132"/>
      <c r="P5" s="132"/>
      <c r="Q5" s="132">
        <v>9</v>
      </c>
      <c r="R5" s="132"/>
      <c r="S5" s="132"/>
      <c r="T5" s="132">
        <v>9</v>
      </c>
      <c r="U5" s="132"/>
      <c r="V5" s="131"/>
      <c r="W5" s="191" t="s">
        <v>181</v>
      </c>
      <c r="X5" s="192" t="s">
        <v>182</v>
      </c>
    </row>
    <row r="6" spans="1:24" ht="225" customHeight="1" x14ac:dyDescent="0.2">
      <c r="A6" s="134">
        <v>2</v>
      </c>
      <c r="B6" s="193" t="s">
        <v>183</v>
      </c>
      <c r="C6" s="193" t="s">
        <v>184</v>
      </c>
      <c r="D6" s="193" t="s">
        <v>185</v>
      </c>
      <c r="E6" s="193" t="s">
        <v>183</v>
      </c>
      <c r="F6" s="193" t="s">
        <v>186</v>
      </c>
      <c r="G6" s="193" t="s">
        <v>187</v>
      </c>
      <c r="H6" s="193" t="s">
        <v>188</v>
      </c>
      <c r="I6" s="193" t="s">
        <v>189</v>
      </c>
      <c r="J6" s="193" t="s">
        <v>190</v>
      </c>
      <c r="K6" s="135"/>
      <c r="L6" s="135"/>
      <c r="M6" s="135">
        <v>5</v>
      </c>
      <c r="N6" s="135"/>
      <c r="O6" s="135"/>
      <c r="P6" s="135"/>
      <c r="Q6" s="135"/>
      <c r="R6" s="135"/>
      <c r="S6" s="135"/>
      <c r="T6" s="135"/>
      <c r="U6" s="135"/>
      <c r="V6" s="135"/>
      <c r="W6" s="188" t="s">
        <v>191</v>
      </c>
      <c r="X6" s="188" t="s">
        <v>192</v>
      </c>
    </row>
    <row r="7" spans="1:24" ht="225" customHeight="1" x14ac:dyDescent="0.2">
      <c r="A7" s="134">
        <v>3</v>
      </c>
      <c r="B7" s="194" t="s">
        <v>193</v>
      </c>
      <c r="C7" s="194" t="s">
        <v>194</v>
      </c>
      <c r="D7" s="194" t="s">
        <v>77</v>
      </c>
      <c r="E7" s="194" t="s">
        <v>195</v>
      </c>
      <c r="F7" s="194" t="s">
        <v>196</v>
      </c>
      <c r="G7" s="194" t="s">
        <v>197</v>
      </c>
      <c r="H7" s="194" t="s">
        <v>178</v>
      </c>
      <c r="I7" s="136" t="s">
        <v>198</v>
      </c>
      <c r="J7" s="193" t="s">
        <v>78</v>
      </c>
      <c r="K7" s="135"/>
      <c r="L7" s="135">
        <v>28</v>
      </c>
      <c r="M7" s="135"/>
      <c r="N7" s="135"/>
      <c r="O7" s="135"/>
      <c r="P7" s="135"/>
      <c r="Q7" s="135"/>
      <c r="R7" s="135">
        <v>28</v>
      </c>
      <c r="S7" s="135"/>
      <c r="T7" s="135"/>
      <c r="U7" s="135"/>
      <c r="V7" s="135"/>
      <c r="W7" s="188" t="s">
        <v>199</v>
      </c>
      <c r="X7" s="192" t="s">
        <v>200</v>
      </c>
    </row>
    <row r="8" spans="1:24" ht="225" customHeight="1" x14ac:dyDescent="0.2">
      <c r="A8" s="134">
        <v>4</v>
      </c>
      <c r="B8" s="194" t="s">
        <v>201</v>
      </c>
      <c r="C8" s="195" t="s">
        <v>61</v>
      </c>
      <c r="D8" s="194" t="s">
        <v>60</v>
      </c>
      <c r="E8" s="194" t="s">
        <v>202</v>
      </c>
      <c r="F8" s="194" t="s">
        <v>201</v>
      </c>
      <c r="G8" s="194" t="s">
        <v>201</v>
      </c>
      <c r="H8" s="194" t="s">
        <v>203</v>
      </c>
      <c r="I8" s="136" t="s">
        <v>204</v>
      </c>
      <c r="J8" s="193" t="s">
        <v>62</v>
      </c>
      <c r="K8" s="135"/>
      <c r="L8" s="135"/>
      <c r="M8" s="135"/>
      <c r="N8" s="135"/>
      <c r="O8" s="135"/>
      <c r="P8" s="135"/>
      <c r="Q8" s="135"/>
      <c r="R8" s="135"/>
      <c r="S8" s="135"/>
      <c r="T8" s="135"/>
      <c r="U8" s="135"/>
      <c r="V8" s="135"/>
      <c r="W8" s="188" t="s">
        <v>205</v>
      </c>
      <c r="X8" s="188" t="s">
        <v>206</v>
      </c>
    </row>
    <row r="9" spans="1:24" ht="225" customHeight="1" x14ac:dyDescent="0.2">
      <c r="A9" s="134"/>
      <c r="B9" s="194" t="s">
        <v>201</v>
      </c>
      <c r="C9" s="195" t="s">
        <v>61</v>
      </c>
      <c r="D9" s="194"/>
      <c r="E9" s="194" t="s">
        <v>207</v>
      </c>
      <c r="F9" s="194" t="s">
        <v>201</v>
      </c>
      <c r="G9" s="194" t="s">
        <v>201</v>
      </c>
      <c r="H9" s="194" t="s">
        <v>203</v>
      </c>
      <c r="I9" s="136" t="s">
        <v>204</v>
      </c>
      <c r="J9" s="193"/>
      <c r="K9" s="135"/>
      <c r="L9" s="135"/>
      <c r="M9" s="135"/>
      <c r="N9" s="135"/>
      <c r="O9" s="135"/>
      <c r="P9" s="135"/>
      <c r="Q9" s="135"/>
      <c r="R9" s="135"/>
      <c r="S9" s="135"/>
      <c r="T9" s="135"/>
      <c r="U9" s="135"/>
      <c r="V9" s="135"/>
      <c r="W9" s="188" t="s">
        <v>205</v>
      </c>
      <c r="X9" s="188" t="s">
        <v>206</v>
      </c>
    </row>
    <row r="10" spans="1:24" ht="225" customHeight="1" x14ac:dyDescent="0.2">
      <c r="A10" s="134"/>
      <c r="B10" s="194" t="s">
        <v>201</v>
      </c>
      <c r="C10" s="195" t="s">
        <v>61</v>
      </c>
      <c r="D10" s="194"/>
      <c r="E10" s="194" t="s">
        <v>208</v>
      </c>
      <c r="F10" s="194" t="s">
        <v>201</v>
      </c>
      <c r="G10" s="194" t="s">
        <v>201</v>
      </c>
      <c r="H10" s="194" t="s">
        <v>203</v>
      </c>
      <c r="I10" s="136" t="s">
        <v>204</v>
      </c>
      <c r="J10" s="193"/>
      <c r="K10" s="135"/>
      <c r="L10" s="135"/>
      <c r="M10" s="135"/>
      <c r="N10" s="135"/>
      <c r="O10" s="135"/>
      <c r="P10" s="135"/>
      <c r="Q10" s="135"/>
      <c r="R10" s="135"/>
      <c r="S10" s="135"/>
      <c r="T10" s="135"/>
      <c r="U10" s="135"/>
      <c r="V10" s="135"/>
      <c r="W10" s="188" t="s">
        <v>205</v>
      </c>
      <c r="X10" s="188" t="s">
        <v>206</v>
      </c>
    </row>
    <row r="11" spans="1:24" ht="225" customHeight="1" x14ac:dyDescent="0.2">
      <c r="A11" s="134">
        <f>+A8+1</f>
        <v>5</v>
      </c>
      <c r="B11" s="194" t="s">
        <v>201</v>
      </c>
      <c r="C11" s="194" t="s">
        <v>116</v>
      </c>
      <c r="D11" s="194" t="s">
        <v>115</v>
      </c>
      <c r="E11" s="194" t="s">
        <v>209</v>
      </c>
      <c r="F11" s="194" t="s">
        <v>210</v>
      </c>
      <c r="G11" s="194" t="s">
        <v>210</v>
      </c>
      <c r="H11" s="194" t="s">
        <v>203</v>
      </c>
      <c r="I11" s="194" t="s">
        <v>204</v>
      </c>
      <c r="J11" s="194" t="s">
        <v>117</v>
      </c>
      <c r="K11" s="137">
        <v>23</v>
      </c>
      <c r="L11" s="138"/>
      <c r="M11" s="138"/>
      <c r="N11" s="138"/>
      <c r="O11" s="138"/>
      <c r="P11" s="138"/>
      <c r="Q11" s="137">
        <v>23</v>
      </c>
      <c r="R11" s="138"/>
      <c r="S11" s="194"/>
      <c r="T11" s="194"/>
      <c r="U11" s="194"/>
      <c r="V11" s="194"/>
      <c r="W11" s="188" t="s">
        <v>205</v>
      </c>
      <c r="X11" s="188" t="s">
        <v>206</v>
      </c>
    </row>
    <row r="12" spans="1:24" ht="225" customHeight="1" x14ac:dyDescent="0.2">
      <c r="A12" s="134">
        <f t="shared" ref="A12:A28" si="0">+A11+1</f>
        <v>6</v>
      </c>
      <c r="B12" s="196" t="s">
        <v>83</v>
      </c>
      <c r="C12" s="196" t="s">
        <v>211</v>
      </c>
      <c r="D12" s="196" t="s">
        <v>212</v>
      </c>
      <c r="E12" s="196" t="s">
        <v>213</v>
      </c>
      <c r="F12" s="196" t="s">
        <v>213</v>
      </c>
      <c r="G12" s="196" t="s">
        <v>213</v>
      </c>
      <c r="H12" s="196" t="s">
        <v>214</v>
      </c>
      <c r="I12" s="139" t="s">
        <v>204</v>
      </c>
      <c r="J12" s="197" t="s">
        <v>215</v>
      </c>
      <c r="K12" s="140"/>
      <c r="L12" s="140">
        <v>28</v>
      </c>
      <c r="M12" s="140"/>
      <c r="N12" s="140"/>
      <c r="O12" s="140">
        <v>29</v>
      </c>
      <c r="P12" s="140"/>
      <c r="Q12" s="140"/>
      <c r="R12" s="140">
        <v>28</v>
      </c>
      <c r="S12" s="140"/>
      <c r="T12" s="140"/>
      <c r="U12" s="140">
        <v>30</v>
      </c>
      <c r="V12" s="140"/>
      <c r="W12" s="188" t="s">
        <v>205</v>
      </c>
      <c r="X12" s="188" t="s">
        <v>206</v>
      </c>
    </row>
    <row r="13" spans="1:24" ht="225" customHeight="1" x14ac:dyDescent="0.2">
      <c r="A13" s="134">
        <f t="shared" si="0"/>
        <v>7</v>
      </c>
      <c r="B13" s="194" t="s">
        <v>201</v>
      </c>
      <c r="C13" s="194" t="s">
        <v>216</v>
      </c>
      <c r="D13" s="194" t="s">
        <v>217</v>
      </c>
      <c r="E13" s="194" t="s">
        <v>218</v>
      </c>
      <c r="F13" s="194" t="s">
        <v>210</v>
      </c>
      <c r="G13" s="194" t="s">
        <v>210</v>
      </c>
      <c r="H13" s="194" t="s">
        <v>203</v>
      </c>
      <c r="I13" s="136" t="s">
        <v>204</v>
      </c>
      <c r="J13" s="193" t="s">
        <v>219</v>
      </c>
      <c r="K13" s="135"/>
      <c r="L13" s="135">
        <v>3</v>
      </c>
      <c r="M13" s="135"/>
      <c r="N13" s="135"/>
      <c r="O13" s="135"/>
      <c r="P13" s="135"/>
      <c r="Q13" s="135"/>
      <c r="R13" s="135"/>
      <c r="S13" s="135"/>
      <c r="T13" s="135"/>
      <c r="U13" s="135"/>
      <c r="V13" s="135"/>
      <c r="W13" s="188" t="s">
        <v>205</v>
      </c>
      <c r="X13" s="188" t="s">
        <v>206</v>
      </c>
    </row>
    <row r="14" spans="1:24" s="133" customFormat="1" ht="225" customHeight="1" x14ac:dyDescent="0.2">
      <c r="A14" s="134">
        <f t="shared" si="0"/>
        <v>8</v>
      </c>
      <c r="B14" s="198" t="s">
        <v>220</v>
      </c>
      <c r="C14" s="198" t="s">
        <v>113</v>
      </c>
      <c r="D14" s="198" t="s">
        <v>112</v>
      </c>
      <c r="E14" s="198" t="s">
        <v>221</v>
      </c>
      <c r="F14" s="198" t="s">
        <v>222</v>
      </c>
      <c r="G14" s="198" t="s">
        <v>223</v>
      </c>
      <c r="H14" s="198" t="s">
        <v>224</v>
      </c>
      <c r="I14" s="141" t="s">
        <v>225</v>
      </c>
      <c r="J14" s="199" t="s">
        <v>226</v>
      </c>
      <c r="K14" s="142"/>
      <c r="L14" s="142">
        <v>5</v>
      </c>
      <c r="M14" s="142"/>
      <c r="N14" s="142"/>
      <c r="O14" s="142"/>
      <c r="P14" s="142"/>
      <c r="Q14" s="142"/>
      <c r="R14" s="142"/>
      <c r="S14" s="142"/>
      <c r="T14" s="142"/>
      <c r="U14" s="142"/>
      <c r="V14" s="142"/>
      <c r="W14" s="191" t="s">
        <v>227</v>
      </c>
      <c r="X14" s="192" t="s">
        <v>200</v>
      </c>
    </row>
    <row r="15" spans="1:24" ht="225" customHeight="1" x14ac:dyDescent="0.2">
      <c r="A15" s="134">
        <f t="shared" si="0"/>
        <v>9</v>
      </c>
      <c r="B15" s="194" t="s">
        <v>228</v>
      </c>
      <c r="C15" s="194" t="s">
        <v>229</v>
      </c>
      <c r="D15" s="194" t="s">
        <v>230</v>
      </c>
      <c r="E15" s="194" t="s">
        <v>231</v>
      </c>
      <c r="F15" s="194" t="s">
        <v>228</v>
      </c>
      <c r="G15" s="194" t="s">
        <v>228</v>
      </c>
      <c r="H15" s="194" t="s">
        <v>203</v>
      </c>
      <c r="I15" s="136" t="s">
        <v>232</v>
      </c>
      <c r="J15" s="193" t="s">
        <v>233</v>
      </c>
      <c r="K15" s="135"/>
      <c r="L15" s="135">
        <v>20</v>
      </c>
      <c r="M15" s="135"/>
      <c r="N15" s="135"/>
      <c r="O15" s="135"/>
      <c r="P15" s="135"/>
      <c r="Q15" s="135"/>
      <c r="R15" s="135"/>
      <c r="S15" s="135"/>
      <c r="T15" s="135"/>
      <c r="U15" s="135"/>
      <c r="V15" s="135"/>
      <c r="W15" s="188" t="s">
        <v>234</v>
      </c>
      <c r="X15" s="192" t="s">
        <v>200</v>
      </c>
    </row>
    <row r="16" spans="1:24" ht="225" customHeight="1" x14ac:dyDescent="0.2">
      <c r="A16" s="134">
        <f t="shared" si="0"/>
        <v>10</v>
      </c>
      <c r="B16" s="198" t="s">
        <v>235</v>
      </c>
      <c r="C16" s="198" t="s">
        <v>89</v>
      </c>
      <c r="D16" s="198" t="s">
        <v>88</v>
      </c>
      <c r="E16" s="198" t="s">
        <v>236</v>
      </c>
      <c r="F16" s="198" t="s">
        <v>237</v>
      </c>
      <c r="G16" s="198" t="s">
        <v>237</v>
      </c>
      <c r="H16" s="198" t="s">
        <v>203</v>
      </c>
      <c r="I16" s="141" t="s">
        <v>238</v>
      </c>
      <c r="J16" s="199" t="s">
        <v>239</v>
      </c>
      <c r="K16" s="142"/>
      <c r="L16" s="142"/>
      <c r="M16" s="142">
        <v>10</v>
      </c>
      <c r="N16" s="142"/>
      <c r="O16" s="142"/>
      <c r="P16" s="142"/>
      <c r="Q16" s="142"/>
      <c r="R16" s="142"/>
      <c r="S16" s="142"/>
      <c r="T16" s="142"/>
      <c r="U16" s="142"/>
      <c r="V16" s="142"/>
      <c r="W16" s="188" t="s">
        <v>240</v>
      </c>
      <c r="X16" s="192" t="s">
        <v>200</v>
      </c>
    </row>
    <row r="17" spans="1:30" ht="225" customHeight="1" x14ac:dyDescent="0.2">
      <c r="A17" s="134">
        <f t="shared" si="0"/>
        <v>11</v>
      </c>
      <c r="B17" s="194" t="s">
        <v>241</v>
      </c>
      <c r="C17" s="194" t="s">
        <v>242</v>
      </c>
      <c r="D17" s="194" t="s">
        <v>90</v>
      </c>
      <c r="E17" s="194" t="s">
        <v>243</v>
      </c>
      <c r="F17" s="194" t="s">
        <v>244</v>
      </c>
      <c r="G17" s="194" t="s">
        <v>245</v>
      </c>
      <c r="H17" s="194" t="s">
        <v>148</v>
      </c>
      <c r="I17" s="136" t="s">
        <v>243</v>
      </c>
      <c r="J17" s="193" t="s">
        <v>246</v>
      </c>
      <c r="K17" s="135"/>
      <c r="L17" s="135"/>
      <c r="M17" s="135">
        <v>11</v>
      </c>
      <c r="N17" s="135"/>
      <c r="O17" s="135">
        <v>11</v>
      </c>
      <c r="P17" s="135"/>
      <c r="Q17" s="135"/>
      <c r="R17" s="135">
        <v>11</v>
      </c>
      <c r="S17" s="135"/>
      <c r="T17" s="135"/>
      <c r="U17" s="135">
        <v>11</v>
      </c>
      <c r="V17" s="135"/>
      <c r="W17" s="188" t="s">
        <v>247</v>
      </c>
      <c r="X17" s="192" t="s">
        <v>200</v>
      </c>
      <c r="Y17" s="200"/>
      <c r="Z17" s="200"/>
      <c r="AA17" s="200"/>
      <c r="AB17" s="200"/>
      <c r="AC17" s="200"/>
      <c r="AD17" s="200"/>
    </row>
    <row r="18" spans="1:30" ht="225" customHeight="1" x14ac:dyDescent="0.2">
      <c r="A18" s="134">
        <f t="shared" si="0"/>
        <v>12</v>
      </c>
      <c r="B18" s="201" t="s">
        <v>172</v>
      </c>
      <c r="C18" s="201" t="s">
        <v>248</v>
      </c>
      <c r="D18" s="201" t="s">
        <v>249</v>
      </c>
      <c r="E18" s="201" t="s">
        <v>243</v>
      </c>
      <c r="F18" s="201" t="s">
        <v>244</v>
      </c>
      <c r="G18" s="201" t="s">
        <v>245</v>
      </c>
      <c r="H18" s="201" t="s">
        <v>148</v>
      </c>
      <c r="I18" s="143" t="s">
        <v>243</v>
      </c>
      <c r="J18" s="202" t="s">
        <v>250</v>
      </c>
      <c r="K18" s="144"/>
      <c r="L18" s="144"/>
      <c r="M18" s="144"/>
      <c r="N18" s="144"/>
      <c r="O18" s="144"/>
      <c r="P18" s="145">
        <v>30</v>
      </c>
      <c r="Q18" s="145"/>
      <c r="R18" s="145"/>
      <c r="S18" s="145"/>
      <c r="T18" s="145">
        <v>30</v>
      </c>
      <c r="U18" s="144"/>
      <c r="V18" s="144"/>
      <c r="W18" s="192" t="s">
        <v>251</v>
      </c>
      <c r="X18" s="192" t="s">
        <v>251</v>
      </c>
      <c r="Y18" s="200"/>
      <c r="Z18" s="200"/>
      <c r="AA18" s="200"/>
      <c r="AB18" s="200"/>
      <c r="AC18" s="200"/>
      <c r="AD18" s="200"/>
    </row>
    <row r="19" spans="1:30" s="147" customFormat="1" ht="225" customHeight="1" x14ac:dyDescent="0.2">
      <c r="A19" s="134">
        <f t="shared" si="0"/>
        <v>13</v>
      </c>
      <c r="B19" s="201" t="s">
        <v>252</v>
      </c>
      <c r="C19" s="201" t="s">
        <v>253</v>
      </c>
      <c r="D19" s="201" t="s">
        <v>254</v>
      </c>
      <c r="E19" s="201" t="s">
        <v>243</v>
      </c>
      <c r="F19" s="201" t="s">
        <v>255</v>
      </c>
      <c r="G19" s="201" t="s">
        <v>255</v>
      </c>
      <c r="H19" s="201" t="s">
        <v>256</v>
      </c>
      <c r="I19" s="146" t="s">
        <v>243</v>
      </c>
      <c r="J19" s="202" t="s">
        <v>257</v>
      </c>
      <c r="K19" s="144"/>
      <c r="L19" s="144"/>
      <c r="M19" s="144"/>
      <c r="N19" s="144"/>
      <c r="O19" s="144"/>
      <c r="P19" s="144">
        <v>30</v>
      </c>
      <c r="Q19" s="144"/>
      <c r="R19" s="144"/>
      <c r="S19" s="144"/>
      <c r="T19" s="144">
        <v>30</v>
      </c>
      <c r="U19" s="144"/>
      <c r="V19" s="144"/>
      <c r="W19" s="192" t="s">
        <v>200</v>
      </c>
      <c r="X19" s="192" t="s">
        <v>258</v>
      </c>
      <c r="Y19" s="203"/>
      <c r="Z19" s="203"/>
      <c r="AA19" s="203"/>
      <c r="AB19" s="203"/>
      <c r="AC19" s="203"/>
      <c r="AD19" s="203"/>
    </row>
    <row r="20" spans="1:30" ht="225" customHeight="1" x14ac:dyDescent="0.2">
      <c r="A20" s="134">
        <f t="shared" si="0"/>
        <v>14</v>
      </c>
      <c r="B20" s="194" t="s">
        <v>183</v>
      </c>
      <c r="C20" s="194" t="s">
        <v>259</v>
      </c>
      <c r="D20" s="194" t="s">
        <v>260</v>
      </c>
      <c r="E20" s="194" t="s">
        <v>183</v>
      </c>
      <c r="F20" s="194" t="s">
        <v>186</v>
      </c>
      <c r="G20" s="194" t="s">
        <v>261</v>
      </c>
      <c r="H20" s="194" t="s">
        <v>262</v>
      </c>
      <c r="I20" s="136" t="s">
        <v>263</v>
      </c>
      <c r="J20" s="193" t="s">
        <v>264</v>
      </c>
      <c r="K20" s="135"/>
      <c r="L20" s="135"/>
      <c r="M20" s="135"/>
      <c r="N20" s="135">
        <v>20</v>
      </c>
      <c r="O20" s="135"/>
      <c r="P20" s="135"/>
      <c r="Q20" s="135"/>
      <c r="R20" s="135">
        <v>20</v>
      </c>
      <c r="S20" s="135"/>
      <c r="T20" s="135"/>
      <c r="U20" s="135"/>
      <c r="V20" s="135">
        <v>11</v>
      </c>
      <c r="W20" s="188" t="s">
        <v>265</v>
      </c>
      <c r="X20" s="188" t="s">
        <v>266</v>
      </c>
      <c r="Y20" s="200"/>
      <c r="Z20" s="200"/>
      <c r="AA20" s="200"/>
      <c r="AB20" s="200"/>
      <c r="AC20" s="200"/>
      <c r="AD20" s="200"/>
    </row>
    <row r="21" spans="1:30" ht="225" customHeight="1" x14ac:dyDescent="0.2">
      <c r="A21" s="134">
        <f t="shared" si="0"/>
        <v>15</v>
      </c>
      <c r="B21" s="194" t="s">
        <v>267</v>
      </c>
      <c r="C21" s="194" t="s">
        <v>93</v>
      </c>
      <c r="D21" s="194" t="s">
        <v>92</v>
      </c>
      <c r="E21" s="194" t="s">
        <v>243</v>
      </c>
      <c r="F21" s="194" t="s">
        <v>255</v>
      </c>
      <c r="G21" s="194" t="s">
        <v>255</v>
      </c>
      <c r="H21" s="194" t="s">
        <v>224</v>
      </c>
      <c r="I21" s="136" t="s">
        <v>243</v>
      </c>
      <c r="J21" s="193" t="s">
        <v>268</v>
      </c>
      <c r="K21" s="135"/>
      <c r="L21" s="135"/>
      <c r="M21" s="135"/>
      <c r="N21" s="135"/>
      <c r="O21" s="135"/>
      <c r="P21" s="135"/>
      <c r="Q21" s="135"/>
      <c r="R21" s="135"/>
      <c r="S21" s="135"/>
      <c r="T21" s="148">
        <v>30</v>
      </c>
      <c r="U21" s="135"/>
      <c r="V21" s="135"/>
      <c r="W21" s="188" t="s">
        <v>265</v>
      </c>
      <c r="X21" s="188" t="s">
        <v>266</v>
      </c>
      <c r="Y21" s="200"/>
      <c r="Z21" s="200"/>
      <c r="AA21" s="200"/>
      <c r="AB21" s="200"/>
      <c r="AC21" s="200"/>
      <c r="AD21" s="200"/>
    </row>
    <row r="22" spans="1:30" ht="225" customHeight="1" x14ac:dyDescent="0.2">
      <c r="A22" s="134">
        <f t="shared" si="0"/>
        <v>16</v>
      </c>
      <c r="B22" s="194" t="s">
        <v>183</v>
      </c>
      <c r="C22" s="194" t="s">
        <v>95</v>
      </c>
      <c r="D22" s="194" t="s">
        <v>269</v>
      </c>
      <c r="E22" s="194" t="s">
        <v>243</v>
      </c>
      <c r="F22" s="194" t="s">
        <v>270</v>
      </c>
      <c r="G22" s="194" t="s">
        <v>270</v>
      </c>
      <c r="H22" s="194" t="s">
        <v>271</v>
      </c>
      <c r="I22" s="136" t="s">
        <v>243</v>
      </c>
      <c r="J22" s="193" t="s">
        <v>96</v>
      </c>
      <c r="K22" s="135">
        <v>10</v>
      </c>
      <c r="L22" s="135"/>
      <c r="M22" s="135"/>
      <c r="N22" s="135"/>
      <c r="O22" s="135">
        <v>10</v>
      </c>
      <c r="P22" s="135"/>
      <c r="Q22" s="135"/>
      <c r="R22" s="135"/>
      <c r="S22" s="135">
        <v>10</v>
      </c>
      <c r="T22" s="135"/>
      <c r="U22" s="135"/>
      <c r="V22" s="135"/>
      <c r="W22" s="188" t="s">
        <v>272</v>
      </c>
      <c r="X22" s="188"/>
      <c r="Y22" s="200"/>
      <c r="Z22" s="200"/>
      <c r="AA22" s="200"/>
      <c r="AB22" s="200"/>
      <c r="AC22" s="200"/>
      <c r="AD22" s="200"/>
    </row>
    <row r="23" spans="1:30" s="133" customFormat="1" ht="225" customHeight="1" x14ac:dyDescent="0.2">
      <c r="A23" s="134">
        <f t="shared" si="0"/>
        <v>17</v>
      </c>
      <c r="B23" s="198" t="s">
        <v>183</v>
      </c>
      <c r="C23" s="198" t="s">
        <v>98</v>
      </c>
      <c r="D23" s="198" t="s">
        <v>273</v>
      </c>
      <c r="E23" s="198" t="s">
        <v>243</v>
      </c>
      <c r="F23" s="198" t="s">
        <v>270</v>
      </c>
      <c r="G23" s="198" t="s">
        <v>270</v>
      </c>
      <c r="H23" s="198" t="s">
        <v>271</v>
      </c>
      <c r="I23" s="141" t="s">
        <v>243</v>
      </c>
      <c r="J23" s="199" t="s">
        <v>274</v>
      </c>
      <c r="K23" s="142">
        <v>20</v>
      </c>
      <c r="L23" s="142"/>
      <c r="M23" s="142"/>
      <c r="N23" s="142"/>
      <c r="O23" s="142"/>
      <c r="P23" s="142"/>
      <c r="Q23" s="142">
        <v>20</v>
      </c>
      <c r="R23" s="142"/>
      <c r="S23" s="142"/>
      <c r="T23" s="142"/>
      <c r="U23" s="142"/>
      <c r="V23" s="142"/>
      <c r="W23" s="191" t="s">
        <v>275</v>
      </c>
      <c r="X23" s="191"/>
      <c r="Y23" s="204"/>
      <c r="Z23" s="204"/>
      <c r="AA23" s="204"/>
      <c r="AB23" s="204"/>
      <c r="AC23" s="204"/>
      <c r="AD23" s="204"/>
    </row>
    <row r="24" spans="1:30" s="147" customFormat="1" ht="225" customHeight="1" x14ac:dyDescent="0.2">
      <c r="A24" s="134">
        <f t="shared" si="0"/>
        <v>18</v>
      </c>
      <c r="B24" s="201" t="s">
        <v>183</v>
      </c>
      <c r="C24" s="201" t="s">
        <v>276</v>
      </c>
      <c r="D24" s="201" t="s">
        <v>277</v>
      </c>
      <c r="E24" s="201" t="s">
        <v>243</v>
      </c>
      <c r="F24" s="201" t="s">
        <v>270</v>
      </c>
      <c r="G24" s="201" t="s">
        <v>270</v>
      </c>
      <c r="H24" s="201" t="s">
        <v>271</v>
      </c>
      <c r="I24" s="143" t="s">
        <v>243</v>
      </c>
      <c r="J24" s="202" t="s">
        <v>278</v>
      </c>
      <c r="K24" s="144"/>
      <c r="L24" s="144"/>
      <c r="M24" s="144"/>
      <c r="N24" s="144"/>
      <c r="O24" s="144"/>
      <c r="P24" s="145">
        <v>25</v>
      </c>
      <c r="Q24" s="145">
        <v>25</v>
      </c>
      <c r="R24" s="145">
        <v>25</v>
      </c>
      <c r="S24" s="145">
        <v>25</v>
      </c>
      <c r="T24" s="145">
        <v>25</v>
      </c>
      <c r="U24" s="145">
        <v>25</v>
      </c>
      <c r="V24" s="145">
        <v>20</v>
      </c>
      <c r="W24" s="192" t="s">
        <v>279</v>
      </c>
      <c r="X24" s="192" t="s">
        <v>279</v>
      </c>
      <c r="Y24" s="203"/>
      <c r="Z24" s="203"/>
      <c r="AA24" s="203"/>
      <c r="AB24" s="203"/>
      <c r="AC24" s="203"/>
      <c r="AD24" s="203"/>
    </row>
    <row r="25" spans="1:30" s="147" customFormat="1" ht="225" customHeight="1" x14ac:dyDescent="0.2">
      <c r="A25" s="134">
        <f t="shared" si="0"/>
        <v>19</v>
      </c>
      <c r="B25" s="201" t="s">
        <v>183</v>
      </c>
      <c r="C25" s="201" t="s">
        <v>100</v>
      </c>
      <c r="D25" s="201" t="s">
        <v>99</v>
      </c>
      <c r="E25" s="201" t="s">
        <v>243</v>
      </c>
      <c r="F25" s="201" t="s">
        <v>244</v>
      </c>
      <c r="G25" s="201" t="s">
        <v>244</v>
      </c>
      <c r="H25" s="201" t="s">
        <v>256</v>
      </c>
      <c r="I25" s="146" t="s">
        <v>243</v>
      </c>
      <c r="J25" s="202" t="s">
        <v>280</v>
      </c>
      <c r="K25" s="144"/>
      <c r="L25" s="144"/>
      <c r="M25" s="144"/>
      <c r="N25" s="144"/>
      <c r="O25" s="144"/>
      <c r="P25" s="144"/>
      <c r="Q25" s="144"/>
      <c r="R25" s="144"/>
      <c r="S25" s="144">
        <v>22</v>
      </c>
      <c r="T25" s="144"/>
      <c r="U25" s="144"/>
      <c r="V25" s="144"/>
      <c r="W25" s="205" t="s">
        <v>281</v>
      </c>
      <c r="X25" s="205"/>
      <c r="Y25" s="203"/>
      <c r="Z25" s="203"/>
      <c r="AA25" s="203"/>
      <c r="AB25" s="203"/>
      <c r="AC25" s="203"/>
      <c r="AD25" s="203"/>
    </row>
    <row r="26" spans="1:30" s="147" customFormat="1" ht="225" customHeight="1" x14ac:dyDescent="0.2">
      <c r="A26" s="134">
        <f t="shared" si="0"/>
        <v>20</v>
      </c>
      <c r="B26" s="201" t="s">
        <v>83</v>
      </c>
      <c r="C26" s="201" t="s">
        <v>81</v>
      </c>
      <c r="D26" s="201" t="s">
        <v>282</v>
      </c>
      <c r="E26" s="201" t="s">
        <v>243</v>
      </c>
      <c r="F26" s="201" t="s">
        <v>283</v>
      </c>
      <c r="G26" s="201" t="s">
        <v>284</v>
      </c>
      <c r="H26" s="201" t="s">
        <v>256</v>
      </c>
      <c r="I26" s="146" t="s">
        <v>243</v>
      </c>
      <c r="J26" s="202"/>
      <c r="K26" s="144"/>
      <c r="L26" s="144"/>
      <c r="M26" s="144"/>
      <c r="N26" s="144"/>
      <c r="O26" s="144"/>
      <c r="P26" s="144"/>
      <c r="Q26" s="144">
        <v>24</v>
      </c>
      <c r="R26" s="144"/>
      <c r="S26" s="144"/>
      <c r="T26" s="144"/>
      <c r="U26" s="144"/>
      <c r="V26" s="144">
        <v>5</v>
      </c>
      <c r="W26" s="205" t="s">
        <v>285</v>
      </c>
      <c r="X26" s="192" t="s">
        <v>279</v>
      </c>
      <c r="Y26" s="203"/>
      <c r="Z26" s="203"/>
      <c r="AA26" s="203"/>
      <c r="AB26" s="203"/>
      <c r="AC26" s="203"/>
      <c r="AD26" s="203"/>
    </row>
    <row r="27" spans="1:30" ht="225" customHeight="1" x14ac:dyDescent="0.2">
      <c r="A27" s="134">
        <f t="shared" si="0"/>
        <v>21</v>
      </c>
      <c r="B27" s="196" t="s">
        <v>83</v>
      </c>
      <c r="C27" s="196" t="s">
        <v>286</v>
      </c>
      <c r="D27" s="196" t="s">
        <v>287</v>
      </c>
      <c r="E27" s="196" t="s">
        <v>243</v>
      </c>
      <c r="F27" s="196" t="s">
        <v>288</v>
      </c>
      <c r="G27" s="196" t="s">
        <v>289</v>
      </c>
      <c r="H27" s="196" t="s">
        <v>214</v>
      </c>
      <c r="I27" s="139" t="s">
        <v>243</v>
      </c>
      <c r="J27" s="197" t="s">
        <v>290</v>
      </c>
      <c r="K27" s="140"/>
      <c r="L27" s="140"/>
      <c r="M27" s="140"/>
      <c r="N27" s="140"/>
      <c r="O27" s="140"/>
      <c r="P27" s="140"/>
      <c r="Q27" s="140"/>
      <c r="R27" s="140"/>
      <c r="S27" s="140"/>
      <c r="T27" s="140"/>
      <c r="U27" s="140"/>
      <c r="V27" s="140">
        <v>20</v>
      </c>
      <c r="W27" s="192" t="s">
        <v>291</v>
      </c>
      <c r="X27" s="192" t="s">
        <v>279</v>
      </c>
      <c r="Y27" s="200"/>
      <c r="Z27" s="200"/>
      <c r="AA27" s="200"/>
      <c r="AB27" s="200"/>
      <c r="AC27" s="200"/>
      <c r="AD27" s="200"/>
    </row>
    <row r="28" spans="1:30" s="151" customFormat="1" ht="225" customHeight="1" x14ac:dyDescent="0.2">
      <c r="A28" s="134">
        <f t="shared" si="0"/>
        <v>22</v>
      </c>
      <c r="B28" s="206" t="s">
        <v>83</v>
      </c>
      <c r="C28" s="206" t="s">
        <v>103</v>
      </c>
      <c r="D28" s="206" t="s">
        <v>292</v>
      </c>
      <c r="E28" s="206" t="s">
        <v>243</v>
      </c>
      <c r="F28" s="206" t="s">
        <v>83</v>
      </c>
      <c r="G28" s="206" t="s">
        <v>83</v>
      </c>
      <c r="H28" s="206" t="s">
        <v>214</v>
      </c>
      <c r="I28" s="149" t="s">
        <v>243</v>
      </c>
      <c r="J28" s="207" t="s">
        <v>293</v>
      </c>
      <c r="K28" s="150"/>
      <c r="L28" s="150"/>
      <c r="M28" s="150"/>
      <c r="N28" s="150"/>
      <c r="O28" s="150"/>
      <c r="P28" s="150" t="s">
        <v>294</v>
      </c>
      <c r="Q28" s="150"/>
      <c r="R28" s="150"/>
      <c r="S28" s="150" t="s">
        <v>294</v>
      </c>
      <c r="T28" s="150"/>
      <c r="U28" s="150"/>
      <c r="V28" s="150" t="s">
        <v>294</v>
      </c>
      <c r="W28" s="208" t="s">
        <v>247</v>
      </c>
      <c r="X28" s="192" t="s">
        <v>295</v>
      </c>
      <c r="Y28" s="209"/>
      <c r="Z28" s="209"/>
      <c r="AA28" s="209"/>
      <c r="AB28" s="209"/>
      <c r="AC28" s="209"/>
      <c r="AD28" s="209"/>
    </row>
    <row r="29" spans="1:30" ht="225" customHeight="1" x14ac:dyDescent="0.2">
      <c r="A29" s="152">
        <v>24</v>
      </c>
      <c r="B29" s="194" t="s">
        <v>83</v>
      </c>
      <c r="C29" s="194" t="s">
        <v>129</v>
      </c>
      <c r="D29" s="194" t="s">
        <v>292</v>
      </c>
      <c r="E29" s="194" t="s">
        <v>243</v>
      </c>
      <c r="F29" s="194" t="s">
        <v>296</v>
      </c>
      <c r="G29" s="194" t="s">
        <v>83</v>
      </c>
      <c r="H29" s="194" t="s">
        <v>297</v>
      </c>
      <c r="I29" s="136" t="s">
        <v>243</v>
      </c>
      <c r="J29" s="193" t="s">
        <v>298</v>
      </c>
      <c r="K29" s="135"/>
      <c r="L29" s="135"/>
      <c r="M29" s="135"/>
      <c r="N29" s="135"/>
      <c r="O29" s="135"/>
      <c r="P29" s="135">
        <v>5</v>
      </c>
      <c r="Q29" s="135"/>
      <c r="R29" s="135"/>
      <c r="S29" s="135"/>
      <c r="T29" s="135"/>
      <c r="U29" s="135">
        <v>5</v>
      </c>
      <c r="V29" s="153"/>
      <c r="W29" s="188" t="s">
        <v>299</v>
      </c>
      <c r="X29" s="188"/>
      <c r="Y29" s="200"/>
      <c r="Z29" s="200"/>
      <c r="AA29" s="200"/>
      <c r="AB29" s="200"/>
      <c r="AC29" s="200"/>
      <c r="AD29" s="200"/>
    </row>
    <row r="30" spans="1:30" ht="225" customHeight="1" x14ac:dyDescent="0.2">
      <c r="A30" s="154">
        <f t="shared" ref="A30:A31" si="1">+A29+1</f>
        <v>25</v>
      </c>
      <c r="B30" s="196" t="s">
        <v>83</v>
      </c>
      <c r="C30" s="196" t="s">
        <v>106</v>
      </c>
      <c r="D30" s="196" t="s">
        <v>300</v>
      </c>
      <c r="E30" s="196" t="s">
        <v>243</v>
      </c>
      <c r="F30" s="196" t="s">
        <v>243</v>
      </c>
      <c r="G30" s="196" t="s">
        <v>83</v>
      </c>
      <c r="H30" s="196" t="s">
        <v>148</v>
      </c>
      <c r="I30" s="139" t="s">
        <v>243</v>
      </c>
      <c r="J30" s="196"/>
      <c r="K30" s="196"/>
      <c r="L30" s="210"/>
      <c r="M30" s="196"/>
      <c r="N30" s="196"/>
      <c r="O30" s="197"/>
      <c r="P30" s="155"/>
      <c r="Q30" s="155"/>
      <c r="R30" s="155"/>
      <c r="S30" s="155"/>
      <c r="T30" s="155"/>
      <c r="U30" s="155"/>
      <c r="V30" s="156"/>
      <c r="W30" s="211" t="s">
        <v>301</v>
      </c>
      <c r="X30" s="192" t="s">
        <v>302</v>
      </c>
      <c r="Y30" s="157"/>
      <c r="Z30" s="157"/>
      <c r="AA30" s="157"/>
      <c r="AB30" s="200"/>
      <c r="AC30" s="200"/>
      <c r="AD30" s="200"/>
    </row>
    <row r="31" spans="1:30" s="147" customFormat="1" ht="225" customHeight="1" x14ac:dyDescent="0.2">
      <c r="A31" s="134">
        <f t="shared" si="1"/>
        <v>26</v>
      </c>
      <c r="B31" s="201" t="s">
        <v>83</v>
      </c>
      <c r="C31" s="201" t="s">
        <v>81</v>
      </c>
      <c r="D31" s="201" t="s">
        <v>80</v>
      </c>
      <c r="E31" s="201" t="s">
        <v>243</v>
      </c>
      <c r="F31" s="201" t="s">
        <v>283</v>
      </c>
      <c r="G31" s="201" t="s">
        <v>284</v>
      </c>
      <c r="H31" s="201" t="s">
        <v>256</v>
      </c>
      <c r="I31" s="146" t="s">
        <v>243</v>
      </c>
      <c r="J31" s="202" t="s">
        <v>303</v>
      </c>
      <c r="K31" s="144"/>
      <c r="L31" s="144"/>
      <c r="M31" s="144"/>
      <c r="N31" s="144"/>
      <c r="O31" s="144"/>
      <c r="P31" s="144"/>
      <c r="Q31" s="144"/>
      <c r="R31" s="144"/>
      <c r="S31" s="144"/>
      <c r="T31" s="144"/>
      <c r="U31" s="144"/>
      <c r="V31" s="144"/>
      <c r="W31" s="192" t="s">
        <v>279</v>
      </c>
      <c r="X31" s="205"/>
      <c r="Y31" s="203"/>
      <c r="Z31" s="203"/>
      <c r="AA31" s="203"/>
      <c r="AB31" s="203"/>
      <c r="AC31" s="203"/>
      <c r="AD31" s="203"/>
    </row>
    <row r="32" spans="1:30" s="147" customFormat="1" ht="225" customHeight="1" x14ac:dyDescent="0.2">
      <c r="A32" s="158"/>
      <c r="B32" s="212"/>
      <c r="C32" s="212"/>
      <c r="D32" s="201" t="s">
        <v>304</v>
      </c>
      <c r="E32" s="212"/>
      <c r="F32" s="212"/>
      <c r="G32" s="212"/>
      <c r="H32" s="212"/>
      <c r="I32" s="159"/>
      <c r="J32" s="213"/>
      <c r="K32" s="160"/>
      <c r="L32" s="160"/>
      <c r="M32" s="160"/>
      <c r="N32" s="160"/>
      <c r="O32" s="160"/>
      <c r="P32" s="160"/>
      <c r="Q32" s="160"/>
      <c r="R32" s="160"/>
      <c r="S32" s="160"/>
      <c r="T32" s="160"/>
      <c r="U32" s="160"/>
      <c r="V32" s="160"/>
      <c r="W32" s="192"/>
      <c r="X32" s="205"/>
      <c r="Y32" s="203"/>
      <c r="Z32" s="203"/>
      <c r="AA32" s="203"/>
      <c r="AB32" s="203"/>
      <c r="AC32" s="203"/>
      <c r="AD32" s="203"/>
    </row>
    <row r="33" spans="1:24" s="147" customFormat="1" ht="225" customHeight="1" x14ac:dyDescent="0.2">
      <c r="A33" s="158"/>
      <c r="B33" s="212"/>
      <c r="C33" s="212"/>
      <c r="D33" s="201" t="s">
        <v>109</v>
      </c>
      <c r="E33" s="212"/>
      <c r="F33" s="212"/>
      <c r="G33" s="212"/>
      <c r="H33" s="212"/>
      <c r="I33" s="159"/>
      <c r="J33" s="213"/>
      <c r="K33" s="160"/>
      <c r="L33" s="160"/>
      <c r="M33" s="160"/>
      <c r="N33" s="160"/>
      <c r="O33" s="160"/>
      <c r="P33" s="160"/>
      <c r="Q33" s="160"/>
      <c r="R33" s="160"/>
      <c r="S33" s="160"/>
      <c r="T33" s="160"/>
      <c r="U33" s="160"/>
      <c r="V33" s="160"/>
      <c r="W33" s="192"/>
      <c r="X33" s="205"/>
    </row>
    <row r="34" spans="1:24" ht="225" customHeight="1" x14ac:dyDescent="0.2">
      <c r="A34" s="200"/>
      <c r="B34" s="200"/>
      <c r="C34" s="200"/>
      <c r="D34" s="339"/>
      <c r="E34" s="339"/>
      <c r="F34" s="200"/>
      <c r="G34" s="200"/>
      <c r="H34" s="200"/>
      <c r="I34" s="200"/>
      <c r="J34" s="200"/>
      <c r="K34" s="214"/>
      <c r="L34" s="214"/>
      <c r="M34" s="214"/>
      <c r="N34" s="214"/>
      <c r="O34" s="214"/>
      <c r="P34" s="214"/>
      <c r="Q34" s="214"/>
      <c r="R34" s="214"/>
      <c r="S34" s="214"/>
      <c r="T34" s="214"/>
      <c r="U34" s="214"/>
      <c r="V34" s="214"/>
      <c r="W34" s="188"/>
      <c r="X34" s="188"/>
    </row>
    <row r="35" spans="1:24" ht="225" customHeight="1" x14ac:dyDescent="0.2">
      <c r="A35" s="340" t="s">
        <v>305</v>
      </c>
      <c r="B35" s="340"/>
      <c r="C35" s="340"/>
      <c r="D35" s="340"/>
      <c r="E35" s="340"/>
      <c r="F35" s="340"/>
      <c r="G35" s="340"/>
      <c r="H35" s="340"/>
      <c r="I35" s="340"/>
      <c r="J35" s="340"/>
      <c r="K35" s="340"/>
      <c r="L35" s="215"/>
      <c r="M35" s="215"/>
      <c r="N35" s="215"/>
      <c r="O35" s="215"/>
      <c r="P35" s="215"/>
      <c r="Q35" s="215"/>
      <c r="R35" s="215"/>
      <c r="S35" s="215"/>
      <c r="T35" s="215"/>
      <c r="U35" s="215"/>
      <c r="V35" s="215"/>
      <c r="W35" s="188"/>
      <c r="X35" s="188"/>
    </row>
    <row r="36" spans="1:24" ht="225" customHeight="1" x14ac:dyDescent="0.2">
      <c r="A36" s="340"/>
      <c r="B36" s="340"/>
      <c r="C36" s="340"/>
      <c r="D36" s="340"/>
      <c r="E36" s="340"/>
      <c r="F36" s="340"/>
      <c r="G36" s="340"/>
      <c r="H36" s="340"/>
      <c r="I36" s="340"/>
      <c r="J36" s="340"/>
      <c r="K36" s="340"/>
      <c r="L36" s="215"/>
      <c r="M36" s="215"/>
      <c r="N36" s="215"/>
      <c r="O36" s="215"/>
      <c r="P36" s="215"/>
      <c r="Q36" s="215"/>
      <c r="R36" s="215"/>
      <c r="S36" s="215"/>
      <c r="T36" s="215"/>
      <c r="U36" s="215"/>
      <c r="V36" s="215"/>
      <c r="W36" s="188"/>
      <c r="X36" s="188"/>
    </row>
    <row r="37" spans="1:24" ht="225" customHeight="1" x14ac:dyDescent="0.2">
      <c r="A37" s="340"/>
      <c r="B37" s="340"/>
      <c r="C37" s="340"/>
      <c r="D37" s="340"/>
      <c r="E37" s="340"/>
      <c r="F37" s="340"/>
      <c r="G37" s="340"/>
      <c r="H37" s="340"/>
      <c r="I37" s="340"/>
      <c r="J37" s="340"/>
      <c r="K37" s="340"/>
      <c r="L37" s="215"/>
      <c r="M37" s="215"/>
      <c r="N37" s="215"/>
      <c r="O37" s="215"/>
      <c r="P37" s="215"/>
      <c r="Q37" s="215"/>
      <c r="R37" s="215"/>
      <c r="S37" s="215"/>
      <c r="T37" s="215"/>
      <c r="U37" s="215"/>
      <c r="V37" s="215"/>
      <c r="W37" s="188"/>
      <c r="X37" s="188"/>
    </row>
    <row r="38" spans="1:24" ht="225" customHeight="1" x14ac:dyDescent="0.2">
      <c r="A38" s="340"/>
      <c r="B38" s="340"/>
      <c r="C38" s="340"/>
      <c r="D38" s="340"/>
      <c r="E38" s="340"/>
      <c r="F38" s="340"/>
      <c r="G38" s="340"/>
      <c r="H38" s="340"/>
      <c r="I38" s="340"/>
      <c r="J38" s="340"/>
      <c r="K38" s="340"/>
      <c r="L38" s="215"/>
      <c r="M38" s="215"/>
      <c r="N38" s="215"/>
      <c r="O38" s="215"/>
      <c r="P38" s="215"/>
      <c r="Q38" s="215"/>
      <c r="R38" s="215"/>
      <c r="S38" s="215"/>
      <c r="T38" s="215"/>
      <c r="U38" s="215"/>
      <c r="V38" s="215"/>
      <c r="W38" s="188"/>
      <c r="X38" s="188"/>
    </row>
    <row r="39" spans="1:24" ht="225" customHeight="1" x14ac:dyDescent="0.2">
      <c r="A39" s="340"/>
      <c r="B39" s="340"/>
      <c r="C39" s="340"/>
      <c r="D39" s="340"/>
      <c r="E39" s="340"/>
      <c r="F39" s="340"/>
      <c r="G39" s="340"/>
      <c r="H39" s="340"/>
      <c r="I39" s="340"/>
      <c r="J39" s="340"/>
      <c r="K39" s="340"/>
      <c r="L39" s="215"/>
      <c r="M39" s="215"/>
      <c r="N39" s="215"/>
      <c r="O39" s="215"/>
      <c r="P39" s="215"/>
      <c r="Q39" s="215"/>
      <c r="R39" s="215"/>
      <c r="S39" s="215"/>
      <c r="T39" s="215"/>
      <c r="U39" s="215"/>
      <c r="V39" s="215"/>
      <c r="W39" s="188"/>
      <c r="X39" s="188"/>
    </row>
    <row r="40" spans="1:24" ht="225" customHeight="1" x14ac:dyDescent="0.2">
      <c r="A40" s="340"/>
      <c r="B40" s="340"/>
      <c r="C40" s="340"/>
      <c r="D40" s="340"/>
      <c r="E40" s="340"/>
      <c r="F40" s="340"/>
      <c r="G40" s="340"/>
      <c r="H40" s="340"/>
      <c r="I40" s="340"/>
      <c r="J40" s="340"/>
      <c r="K40" s="340"/>
      <c r="L40" s="215"/>
      <c r="M40" s="215"/>
      <c r="N40" s="215"/>
      <c r="O40" s="215"/>
      <c r="P40" s="215"/>
      <c r="Q40" s="215"/>
      <c r="R40" s="215"/>
      <c r="S40" s="215"/>
      <c r="T40" s="215"/>
      <c r="U40" s="215"/>
      <c r="V40" s="215"/>
      <c r="W40" s="188"/>
      <c r="X40" s="188"/>
    </row>
    <row r="41" spans="1:24" ht="225" customHeight="1" x14ac:dyDescent="0.2">
      <c r="A41" s="340"/>
      <c r="B41" s="340"/>
      <c r="C41" s="340"/>
      <c r="D41" s="340"/>
      <c r="E41" s="340"/>
      <c r="F41" s="340"/>
      <c r="G41" s="340"/>
      <c r="H41" s="340"/>
      <c r="I41" s="340"/>
      <c r="J41" s="340"/>
      <c r="K41" s="340"/>
      <c r="L41" s="215"/>
      <c r="M41" s="215"/>
      <c r="N41" s="215"/>
      <c r="O41" s="215"/>
      <c r="P41" s="215"/>
      <c r="Q41" s="215"/>
      <c r="R41" s="215"/>
      <c r="S41" s="215"/>
      <c r="T41" s="215"/>
      <c r="U41" s="215"/>
      <c r="V41" s="215"/>
      <c r="W41" s="188"/>
      <c r="X41" s="188"/>
    </row>
    <row r="42" spans="1:24" ht="225" customHeight="1" x14ac:dyDescent="0.2">
      <c r="A42" s="340"/>
      <c r="B42" s="340"/>
      <c r="C42" s="340"/>
      <c r="D42" s="340"/>
      <c r="E42" s="340"/>
      <c r="F42" s="340"/>
      <c r="G42" s="340"/>
      <c r="H42" s="340"/>
      <c r="I42" s="340"/>
      <c r="J42" s="340"/>
      <c r="K42" s="340"/>
      <c r="L42" s="214"/>
      <c r="M42" s="214"/>
      <c r="N42" s="214"/>
      <c r="O42" s="214"/>
      <c r="P42" s="214"/>
      <c r="Q42" s="214"/>
      <c r="R42" s="214"/>
      <c r="S42" s="214"/>
      <c r="T42" s="214"/>
      <c r="U42" s="214"/>
      <c r="V42" s="214"/>
      <c r="W42" s="188"/>
      <c r="X42" s="188"/>
    </row>
    <row r="43" spans="1:24" ht="225" customHeight="1" x14ac:dyDescent="0.2">
      <c r="A43" s="200"/>
      <c r="B43" s="200"/>
      <c r="C43" s="200"/>
      <c r="D43" s="200"/>
      <c r="E43" s="200"/>
      <c r="F43" s="200"/>
      <c r="G43" s="200"/>
      <c r="H43" s="200"/>
      <c r="I43" s="200"/>
      <c r="J43" s="216"/>
      <c r="K43" s="214"/>
      <c r="L43" s="214"/>
      <c r="M43" s="214"/>
      <c r="N43" s="214"/>
      <c r="O43" s="214"/>
      <c r="P43" s="214"/>
      <c r="Q43" s="214"/>
      <c r="R43" s="214"/>
      <c r="S43" s="214"/>
      <c r="T43" s="214"/>
      <c r="U43" s="214"/>
      <c r="V43" s="214"/>
      <c r="W43" s="188"/>
      <c r="X43" s="188"/>
    </row>
  </sheetData>
  <autoFilter ref="A4:V29"/>
  <mergeCells count="15">
    <mergeCell ref="D34:E34"/>
    <mergeCell ref="A35:K42"/>
    <mergeCell ref="A1:V1"/>
    <mergeCell ref="A2:V2"/>
    <mergeCell ref="A3:A4"/>
    <mergeCell ref="B3:B4"/>
    <mergeCell ref="C3:C4"/>
    <mergeCell ref="D3:D4"/>
    <mergeCell ref="E3:E4"/>
    <mergeCell ref="F3:F4"/>
    <mergeCell ref="G3:G4"/>
    <mergeCell ref="H3:H4"/>
    <mergeCell ref="I3:I4"/>
    <mergeCell ref="J3:J4"/>
    <mergeCell ref="K3:V3"/>
  </mergeCells>
  <hyperlinks>
    <hyperlink ref="I13" r:id="rId1"/>
    <hyperlink ref="I8" r:id="rId2"/>
    <hyperlink ref="I11" r:id="rId3"/>
    <hyperlink ref="I15" r:id="rId4"/>
    <hyperlink ref="I22" r:id="rId5" display="www.cajahonor.gov.co"/>
    <hyperlink ref="I23" r:id="rId6" display="www.cajahonor.gov.co"/>
    <hyperlink ref="I24" r:id="rId7" display="www.cajahonor.gov.co"/>
    <hyperlink ref="I5" r:id="rId8" display="informescipplcc@prsidencia.gov.co"/>
    <hyperlink ref="I7" r:id="rId9"/>
    <hyperlink ref="I25" r:id="rId10" display="www.cajahonor.gov.co"/>
    <hyperlink ref="I27" r:id="rId11" display="www.cajahonor.gov.co"/>
    <hyperlink ref="I28" r:id="rId12" display="www.cajahonor.gov.co"/>
    <hyperlink ref="I6" r:id="rId13" display="ldiaz@funciónpublica.gov.co"/>
    <hyperlink ref="I26" r:id="rId14" display="www.cajahonor.gov.co"/>
    <hyperlink ref="I31" r:id="rId15" display="www.cajahonor.gov.co"/>
    <hyperlink ref="I12" r:id="rId16" display="www.cajahonor.gov.co"/>
    <hyperlink ref="I9" r:id="rId17"/>
    <hyperlink ref="I10" r:id="rId18"/>
  </hyperlinks>
  <printOptions horizontalCentered="1"/>
  <pageMargins left="0.19685039370078741" right="0.19685039370078741" top="0.19685039370078741" bottom="0.19685039370078741" header="0" footer="0"/>
  <pageSetup paperSize="281" scale="13" orientation="landscape" r:id="rId19"/>
  <headerFooter>
    <oddFooter xml:space="preserve">&amp;C&amp;28&amp;P&amp;R&amp;48
</oddFooter>
  </headerFooter>
  <rowBreaks count="2" manualBreakCount="2">
    <brk id="16" max="21" man="1"/>
    <brk id="2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WVW89"/>
  <sheetViews>
    <sheetView showGridLines="0" topLeftCell="A17" zoomScale="90" zoomScaleNormal="90" workbookViewId="0">
      <selection activeCell="A25" sqref="A25"/>
    </sheetView>
  </sheetViews>
  <sheetFormatPr baseColWidth="10" defaultColWidth="0" defaultRowHeight="12.75" zeroHeight="1" x14ac:dyDescent="0.25"/>
  <cols>
    <col min="1" max="1" width="15.7109375" style="11" customWidth="1"/>
    <col min="2" max="2" width="38.7109375" style="1" customWidth="1"/>
    <col min="3" max="3" width="13.140625" style="1" customWidth="1"/>
    <col min="4" max="4" width="24.140625" style="1" customWidth="1"/>
    <col min="5" max="5" width="19" style="1" customWidth="1"/>
    <col min="6" max="6" width="13" style="12" customWidth="1"/>
    <col min="7" max="7" width="12.85546875" style="13" customWidth="1"/>
    <col min="8" max="248" width="11.42578125" style="3" hidden="1"/>
    <col min="249" max="249" width="12.7109375" style="3" customWidth="1"/>
    <col min="250" max="250" width="10.42578125" style="3" customWidth="1"/>
    <col min="251" max="251" width="11.85546875" style="3" customWidth="1"/>
    <col min="252" max="252" width="7.42578125" style="3" customWidth="1"/>
    <col min="253" max="253" width="10" style="3" customWidth="1"/>
    <col min="254" max="254" width="18.85546875" style="3" customWidth="1"/>
    <col min="255" max="255" width="15.7109375" style="3" customWidth="1"/>
    <col min="256" max="256" width="43.140625" style="3" customWidth="1"/>
    <col min="257" max="261" width="19" style="3" customWidth="1"/>
    <col min="262" max="262" width="12.28515625" style="3" customWidth="1"/>
    <col min="263" max="263" width="17.85546875" style="3" customWidth="1"/>
    <col min="264" max="510" width="11.42578125" style="3" hidden="1"/>
    <col min="511" max="511" width="15.7109375" style="3" customWidth="1"/>
    <col min="512" max="512" width="43.140625" style="3" customWidth="1"/>
    <col min="513" max="517" width="19" style="3" customWidth="1"/>
    <col min="518" max="518" width="12.28515625" style="3" customWidth="1"/>
    <col min="519" max="519" width="17.85546875" style="3" customWidth="1"/>
    <col min="520" max="766" width="11.42578125" style="3" hidden="1"/>
    <col min="767" max="767" width="15.7109375" style="3" customWidth="1"/>
    <col min="768" max="768" width="43.140625" style="3" customWidth="1"/>
    <col min="769" max="773" width="19" style="3" customWidth="1"/>
    <col min="774" max="774" width="12.28515625" style="3" customWidth="1"/>
    <col min="775" max="775" width="17.85546875" style="3" customWidth="1"/>
    <col min="776" max="1022" width="11.42578125" style="3" hidden="1"/>
    <col min="1023" max="1023" width="15.7109375" style="3" customWidth="1"/>
    <col min="1024" max="1024" width="43.140625" style="3" customWidth="1"/>
    <col min="1025" max="1029" width="19" style="3" customWidth="1"/>
    <col min="1030" max="1030" width="12.28515625" style="3" customWidth="1"/>
    <col min="1031" max="1031" width="17.85546875" style="3" customWidth="1"/>
    <col min="1032" max="1278" width="11.42578125" style="3" hidden="1"/>
    <col min="1279" max="1279" width="15.7109375" style="3" customWidth="1"/>
    <col min="1280" max="1280" width="43.140625" style="3" customWidth="1"/>
    <col min="1281" max="1285" width="19" style="3" customWidth="1"/>
    <col min="1286" max="1286" width="12.28515625" style="3" customWidth="1"/>
    <col min="1287" max="1287" width="17.85546875" style="3" customWidth="1"/>
    <col min="1288" max="1534" width="11.42578125" style="3" hidden="1"/>
    <col min="1535" max="1535" width="15.7109375" style="3" customWidth="1"/>
    <col min="1536" max="1536" width="43.140625" style="3" customWidth="1"/>
    <col min="1537" max="1541" width="19" style="3" customWidth="1"/>
    <col min="1542" max="1542" width="12.28515625" style="3" customWidth="1"/>
    <col min="1543" max="1543" width="17.85546875" style="3" customWidth="1"/>
    <col min="1544" max="1790" width="11.42578125" style="3" hidden="1"/>
    <col min="1791" max="1791" width="15.7109375" style="3" customWidth="1"/>
    <col min="1792" max="1792" width="43.140625" style="3" customWidth="1"/>
    <col min="1793" max="1797" width="19" style="3" customWidth="1"/>
    <col min="1798" max="1798" width="12.28515625" style="3" customWidth="1"/>
    <col min="1799" max="1799" width="17.85546875" style="3" customWidth="1"/>
    <col min="1800" max="2046" width="11.42578125" style="3" hidden="1"/>
    <col min="2047" max="2047" width="15.7109375" style="3" customWidth="1"/>
    <col min="2048" max="2048" width="43.140625" style="3" customWidth="1"/>
    <col min="2049" max="2053" width="19" style="3" customWidth="1"/>
    <col min="2054" max="2054" width="12.28515625" style="3" customWidth="1"/>
    <col min="2055" max="2055" width="17.85546875" style="3" customWidth="1"/>
    <col min="2056" max="2302" width="11.42578125" style="3" hidden="1"/>
    <col min="2303" max="2303" width="15.7109375" style="3" customWidth="1"/>
    <col min="2304" max="2304" width="43.140625" style="3" customWidth="1"/>
    <col min="2305" max="2309" width="19" style="3" customWidth="1"/>
    <col min="2310" max="2310" width="12.28515625" style="3" customWidth="1"/>
    <col min="2311" max="2311" width="17.85546875" style="3" customWidth="1"/>
    <col min="2312" max="2558" width="11.42578125" style="3" hidden="1"/>
    <col min="2559" max="2559" width="15.7109375" style="3" customWidth="1"/>
    <col min="2560" max="2560" width="43.140625" style="3" customWidth="1"/>
    <col min="2561" max="2565" width="19" style="3" customWidth="1"/>
    <col min="2566" max="2566" width="12.28515625" style="3" customWidth="1"/>
    <col min="2567" max="2567" width="17.85546875" style="3" customWidth="1"/>
    <col min="2568" max="2814" width="11.42578125" style="3" hidden="1"/>
    <col min="2815" max="2815" width="15.7109375" style="3" customWidth="1"/>
    <col min="2816" max="2816" width="43.140625" style="3" customWidth="1"/>
    <col min="2817" max="2821" width="19" style="3" customWidth="1"/>
    <col min="2822" max="2822" width="12.28515625" style="3" customWidth="1"/>
    <col min="2823" max="2823" width="17.85546875" style="3" customWidth="1"/>
    <col min="2824" max="3070" width="11.42578125" style="3" hidden="1"/>
    <col min="3071" max="3071" width="15.7109375" style="3" customWidth="1"/>
    <col min="3072" max="3072" width="43.140625" style="3" customWidth="1"/>
    <col min="3073" max="3077" width="19" style="3" customWidth="1"/>
    <col min="3078" max="3078" width="12.28515625" style="3" customWidth="1"/>
    <col min="3079" max="3079" width="17.85546875" style="3" customWidth="1"/>
    <col min="3080" max="3326" width="11.42578125" style="3" hidden="1"/>
    <col min="3327" max="3327" width="15.7109375" style="3" customWidth="1"/>
    <col min="3328" max="3328" width="43.140625" style="3" customWidth="1"/>
    <col min="3329" max="3333" width="19" style="3" customWidth="1"/>
    <col min="3334" max="3334" width="12.28515625" style="3" customWidth="1"/>
    <col min="3335" max="3335" width="17.85546875" style="3" customWidth="1"/>
    <col min="3336" max="3582" width="11.42578125" style="3" hidden="1"/>
    <col min="3583" max="3583" width="15.7109375" style="3" customWidth="1"/>
    <col min="3584" max="3584" width="43.140625" style="3" customWidth="1"/>
    <col min="3585" max="3589" width="19" style="3" customWidth="1"/>
    <col min="3590" max="3590" width="12.28515625" style="3" customWidth="1"/>
    <col min="3591" max="3591" width="17.85546875" style="3" customWidth="1"/>
    <col min="3592" max="3838" width="11.42578125" style="3" hidden="1"/>
    <col min="3839" max="3839" width="15.7109375" style="3" customWidth="1"/>
    <col min="3840" max="3840" width="43.140625" style="3" customWidth="1"/>
    <col min="3841" max="3845" width="19" style="3" customWidth="1"/>
    <col min="3846" max="3846" width="12.28515625" style="3" customWidth="1"/>
    <col min="3847" max="3847" width="17.85546875" style="3" customWidth="1"/>
    <col min="3848" max="4094" width="11.42578125" style="3" hidden="1"/>
    <col min="4095" max="4095" width="15.7109375" style="3" customWidth="1"/>
    <col min="4096" max="4096" width="43.140625" style="3" customWidth="1"/>
    <col min="4097" max="4101" width="19" style="3" customWidth="1"/>
    <col min="4102" max="4102" width="12.28515625" style="3" customWidth="1"/>
    <col min="4103" max="4103" width="17.85546875" style="3" customWidth="1"/>
    <col min="4104" max="4350" width="11.42578125" style="3" hidden="1"/>
    <col min="4351" max="4351" width="15.7109375" style="3" customWidth="1"/>
    <col min="4352" max="4352" width="43.140625" style="3" customWidth="1"/>
    <col min="4353" max="4357" width="19" style="3" customWidth="1"/>
    <col min="4358" max="4358" width="12.28515625" style="3" customWidth="1"/>
    <col min="4359" max="4359" width="17.85546875" style="3" customWidth="1"/>
    <col min="4360" max="4606" width="11.42578125" style="3" hidden="1"/>
    <col min="4607" max="4607" width="15.7109375" style="3" customWidth="1"/>
    <col min="4608" max="4608" width="43.140625" style="3" customWidth="1"/>
    <col min="4609" max="4613" width="19" style="3" customWidth="1"/>
    <col min="4614" max="4614" width="12.28515625" style="3" customWidth="1"/>
    <col min="4615" max="4615" width="17.85546875" style="3" customWidth="1"/>
    <col min="4616" max="4862" width="11.42578125" style="3" hidden="1"/>
    <col min="4863" max="4863" width="15.7109375" style="3" customWidth="1"/>
    <col min="4864" max="4864" width="43.140625" style="3" customWidth="1"/>
    <col min="4865" max="4869" width="19" style="3" customWidth="1"/>
    <col min="4870" max="4870" width="12.28515625" style="3" customWidth="1"/>
    <col min="4871" max="4871" width="17.85546875" style="3" customWidth="1"/>
    <col min="4872" max="5118" width="11.42578125" style="3" hidden="1"/>
    <col min="5119" max="5119" width="15.7109375" style="3" customWidth="1"/>
    <col min="5120" max="5120" width="43.140625" style="3" customWidth="1"/>
    <col min="5121" max="5125" width="19" style="3" customWidth="1"/>
    <col min="5126" max="5126" width="12.28515625" style="3" customWidth="1"/>
    <col min="5127" max="5127" width="17.85546875" style="3" customWidth="1"/>
    <col min="5128" max="5374" width="11.42578125" style="3" hidden="1"/>
    <col min="5375" max="5375" width="15.7109375" style="3" customWidth="1"/>
    <col min="5376" max="5376" width="43.140625" style="3" customWidth="1"/>
    <col min="5377" max="5381" width="19" style="3" customWidth="1"/>
    <col min="5382" max="5382" width="12.28515625" style="3" customWidth="1"/>
    <col min="5383" max="5383" width="17.85546875" style="3" customWidth="1"/>
    <col min="5384" max="5630" width="11.42578125" style="3" hidden="1"/>
    <col min="5631" max="5631" width="15.7109375" style="3" customWidth="1"/>
    <col min="5632" max="5632" width="43.140625" style="3" customWidth="1"/>
    <col min="5633" max="5637" width="19" style="3" customWidth="1"/>
    <col min="5638" max="5638" width="12.28515625" style="3" customWidth="1"/>
    <col min="5639" max="5639" width="17.85546875" style="3" customWidth="1"/>
    <col min="5640" max="5886" width="11.42578125" style="3" hidden="1"/>
    <col min="5887" max="5887" width="15.7109375" style="3" customWidth="1"/>
    <col min="5888" max="5888" width="43.140625" style="3" customWidth="1"/>
    <col min="5889" max="5893" width="19" style="3" customWidth="1"/>
    <col min="5894" max="5894" width="12.28515625" style="3" customWidth="1"/>
    <col min="5895" max="5895" width="17.85546875" style="3" customWidth="1"/>
    <col min="5896" max="6142" width="11.42578125" style="3" hidden="1"/>
    <col min="6143" max="6143" width="15.7109375" style="3" customWidth="1"/>
    <col min="6144" max="6144" width="43.140625" style="3" customWidth="1"/>
    <col min="6145" max="6149" width="19" style="3" customWidth="1"/>
    <col min="6150" max="6150" width="12.28515625" style="3" customWidth="1"/>
    <col min="6151" max="6151" width="17.85546875" style="3" customWidth="1"/>
    <col min="6152" max="6398" width="11.42578125" style="3" hidden="1"/>
    <col min="6399" max="6399" width="15.7109375" style="3" customWidth="1"/>
    <col min="6400" max="6400" width="43.140625" style="3" customWidth="1"/>
    <col min="6401" max="6405" width="19" style="3" customWidth="1"/>
    <col min="6406" max="6406" width="12.28515625" style="3" customWidth="1"/>
    <col min="6407" max="6407" width="17.85546875" style="3" customWidth="1"/>
    <col min="6408" max="6654" width="11.42578125" style="3" hidden="1"/>
    <col min="6655" max="6655" width="15.7109375" style="3" customWidth="1"/>
    <col min="6656" max="6656" width="43.140625" style="3" customWidth="1"/>
    <col min="6657" max="6661" width="19" style="3" customWidth="1"/>
    <col min="6662" max="6662" width="12.28515625" style="3" customWidth="1"/>
    <col min="6663" max="6663" width="17.85546875" style="3" customWidth="1"/>
    <col min="6664" max="6910" width="11.42578125" style="3" hidden="1"/>
    <col min="6911" max="6911" width="15.7109375" style="3" customWidth="1"/>
    <col min="6912" max="6912" width="43.140625" style="3" customWidth="1"/>
    <col min="6913" max="6917" width="19" style="3" customWidth="1"/>
    <col min="6918" max="6918" width="12.28515625" style="3" customWidth="1"/>
    <col min="6919" max="6919" width="17.85546875" style="3" customWidth="1"/>
    <col min="6920" max="7166" width="11.42578125" style="3" hidden="1"/>
    <col min="7167" max="7167" width="15.7109375" style="3" customWidth="1"/>
    <col min="7168" max="7168" width="43.140625" style="3" customWidth="1"/>
    <col min="7169" max="7173" width="19" style="3" customWidth="1"/>
    <col min="7174" max="7174" width="12.28515625" style="3" customWidth="1"/>
    <col min="7175" max="7175" width="17.85546875" style="3" customWidth="1"/>
    <col min="7176" max="7422" width="11.42578125" style="3" hidden="1"/>
    <col min="7423" max="7423" width="15.7109375" style="3" customWidth="1"/>
    <col min="7424" max="7424" width="43.140625" style="3" customWidth="1"/>
    <col min="7425" max="7429" width="19" style="3" customWidth="1"/>
    <col min="7430" max="7430" width="12.28515625" style="3" customWidth="1"/>
    <col min="7431" max="7431" width="17.85546875" style="3" customWidth="1"/>
    <col min="7432" max="7678" width="11.42578125" style="3" hidden="1"/>
    <col min="7679" max="7679" width="15.7109375" style="3" customWidth="1"/>
    <col min="7680" max="7680" width="43.140625" style="3" customWidth="1"/>
    <col min="7681" max="7685" width="19" style="3" customWidth="1"/>
    <col min="7686" max="7686" width="12.28515625" style="3" customWidth="1"/>
    <col min="7687" max="7687" width="17.85546875" style="3" customWidth="1"/>
    <col min="7688" max="7934" width="11.42578125" style="3" hidden="1"/>
    <col min="7935" max="7935" width="15.7109375" style="3" customWidth="1"/>
    <col min="7936" max="7936" width="43.140625" style="3" customWidth="1"/>
    <col min="7937" max="7941" width="19" style="3" customWidth="1"/>
    <col min="7942" max="7942" width="12.28515625" style="3" customWidth="1"/>
    <col min="7943" max="7943" width="17.85546875" style="3" customWidth="1"/>
    <col min="7944" max="8190" width="11.42578125" style="3" hidden="1"/>
    <col min="8191" max="8191" width="15.7109375" style="3" customWidth="1"/>
    <col min="8192" max="8192" width="43.140625" style="3" customWidth="1"/>
    <col min="8193" max="8197" width="19" style="3" customWidth="1"/>
    <col min="8198" max="8198" width="12.28515625" style="3" customWidth="1"/>
    <col min="8199" max="8199" width="17.85546875" style="3" customWidth="1"/>
    <col min="8200" max="8446" width="11.42578125" style="3" hidden="1"/>
    <col min="8447" max="8447" width="15.7109375" style="3" customWidth="1"/>
    <col min="8448" max="8448" width="43.140625" style="3" customWidth="1"/>
    <col min="8449" max="8453" width="19" style="3" customWidth="1"/>
    <col min="8454" max="8454" width="12.28515625" style="3" customWidth="1"/>
    <col min="8455" max="8455" width="17.85546875" style="3" customWidth="1"/>
    <col min="8456" max="8702" width="11.42578125" style="3" hidden="1"/>
    <col min="8703" max="8703" width="15.7109375" style="3" customWidth="1"/>
    <col min="8704" max="8704" width="43.140625" style="3" customWidth="1"/>
    <col min="8705" max="8709" width="19" style="3" customWidth="1"/>
    <col min="8710" max="8710" width="12.28515625" style="3" customWidth="1"/>
    <col min="8711" max="8711" width="17.85546875" style="3" customWidth="1"/>
    <col min="8712" max="8958" width="11.42578125" style="3" hidden="1"/>
    <col min="8959" max="8959" width="15.7109375" style="3" customWidth="1"/>
    <col min="8960" max="8960" width="43.140625" style="3" customWidth="1"/>
    <col min="8961" max="8965" width="19" style="3" customWidth="1"/>
    <col min="8966" max="8966" width="12.28515625" style="3" customWidth="1"/>
    <col min="8967" max="8967" width="17.85546875" style="3" customWidth="1"/>
    <col min="8968" max="9214" width="11.42578125" style="3" hidden="1"/>
    <col min="9215" max="9215" width="15.7109375" style="3" customWidth="1"/>
    <col min="9216" max="9216" width="43.140625" style="3" customWidth="1"/>
    <col min="9217" max="9221" width="19" style="3" customWidth="1"/>
    <col min="9222" max="9222" width="12.28515625" style="3" customWidth="1"/>
    <col min="9223" max="9223" width="17.85546875" style="3" customWidth="1"/>
    <col min="9224" max="9470" width="11.42578125" style="3" hidden="1"/>
    <col min="9471" max="9471" width="15.7109375" style="3" customWidth="1"/>
    <col min="9472" max="9472" width="43.140625" style="3" customWidth="1"/>
    <col min="9473" max="9477" width="19" style="3" customWidth="1"/>
    <col min="9478" max="9478" width="12.28515625" style="3" customWidth="1"/>
    <col min="9479" max="9479" width="17.85546875" style="3" customWidth="1"/>
    <col min="9480" max="9726" width="11.42578125" style="3" hidden="1"/>
    <col min="9727" max="9727" width="15.7109375" style="3" customWidth="1"/>
    <col min="9728" max="9728" width="43.140625" style="3" customWidth="1"/>
    <col min="9729" max="9733" width="19" style="3" customWidth="1"/>
    <col min="9734" max="9734" width="12.28515625" style="3" customWidth="1"/>
    <col min="9735" max="9735" width="17.85546875" style="3" customWidth="1"/>
    <col min="9736" max="9982" width="11.42578125" style="3" hidden="1"/>
    <col min="9983" max="9983" width="15.7109375" style="3" customWidth="1"/>
    <col min="9984" max="9984" width="43.140625" style="3" customWidth="1"/>
    <col min="9985" max="9989" width="19" style="3" customWidth="1"/>
    <col min="9990" max="9990" width="12.28515625" style="3" customWidth="1"/>
    <col min="9991" max="9991" width="17.85546875" style="3" customWidth="1"/>
    <col min="9992" max="10238" width="11.42578125" style="3" hidden="1"/>
    <col min="10239" max="10239" width="15.7109375" style="3" customWidth="1"/>
    <col min="10240" max="10240" width="43.140625" style="3" customWidth="1"/>
    <col min="10241" max="10245" width="19" style="3" customWidth="1"/>
    <col min="10246" max="10246" width="12.28515625" style="3" customWidth="1"/>
    <col min="10247" max="10247" width="17.85546875" style="3" customWidth="1"/>
    <col min="10248" max="10494" width="11.42578125" style="3" hidden="1"/>
    <col min="10495" max="10495" width="15.7109375" style="3" customWidth="1"/>
    <col min="10496" max="10496" width="43.140625" style="3" customWidth="1"/>
    <col min="10497" max="10501" width="19" style="3" customWidth="1"/>
    <col min="10502" max="10502" width="12.28515625" style="3" customWidth="1"/>
    <col min="10503" max="10503" width="17.85546875" style="3" customWidth="1"/>
    <col min="10504" max="10750" width="11.42578125" style="3" hidden="1"/>
    <col min="10751" max="10751" width="15.7109375" style="3" customWidth="1"/>
    <col min="10752" max="10752" width="43.140625" style="3" customWidth="1"/>
    <col min="10753" max="10757" width="19" style="3" customWidth="1"/>
    <col min="10758" max="10758" width="12.28515625" style="3" customWidth="1"/>
    <col min="10759" max="10759" width="17.85546875" style="3" customWidth="1"/>
    <col min="10760" max="11006" width="11.42578125" style="3" hidden="1"/>
    <col min="11007" max="11007" width="15.7109375" style="3" customWidth="1"/>
    <col min="11008" max="11008" width="43.140625" style="3" customWidth="1"/>
    <col min="11009" max="11013" width="19" style="3" customWidth="1"/>
    <col min="11014" max="11014" width="12.28515625" style="3" customWidth="1"/>
    <col min="11015" max="11015" width="17.85546875" style="3" customWidth="1"/>
    <col min="11016" max="11262" width="11.42578125" style="3" hidden="1"/>
    <col min="11263" max="11263" width="15.7109375" style="3" customWidth="1"/>
    <col min="11264" max="11264" width="43.140625" style="3" customWidth="1"/>
    <col min="11265" max="11269" width="19" style="3" customWidth="1"/>
    <col min="11270" max="11270" width="12.28515625" style="3" customWidth="1"/>
    <col min="11271" max="11271" width="17.85546875" style="3" customWidth="1"/>
    <col min="11272" max="11518" width="11.42578125" style="3" hidden="1"/>
    <col min="11519" max="11519" width="15.7109375" style="3" customWidth="1"/>
    <col min="11520" max="11520" width="43.140625" style="3" customWidth="1"/>
    <col min="11521" max="11525" width="19" style="3" customWidth="1"/>
    <col min="11526" max="11526" width="12.28515625" style="3" customWidth="1"/>
    <col min="11527" max="11527" width="17.85546875" style="3" customWidth="1"/>
    <col min="11528" max="11774" width="11.42578125" style="3" hidden="1"/>
    <col min="11775" max="11775" width="15.7109375" style="3" customWidth="1"/>
    <col min="11776" max="11776" width="43.140625" style="3" customWidth="1"/>
    <col min="11777" max="11781" width="19" style="3" customWidth="1"/>
    <col min="11782" max="11782" width="12.28515625" style="3" customWidth="1"/>
    <col min="11783" max="11783" width="17.85546875" style="3" customWidth="1"/>
    <col min="11784" max="12030" width="11.42578125" style="3" hidden="1"/>
    <col min="12031" max="12031" width="15.7109375" style="3" customWidth="1"/>
    <col min="12032" max="12032" width="43.140625" style="3" customWidth="1"/>
    <col min="12033" max="12037" width="19" style="3" customWidth="1"/>
    <col min="12038" max="12038" width="12.28515625" style="3" customWidth="1"/>
    <col min="12039" max="12039" width="17.85546875" style="3" customWidth="1"/>
    <col min="12040" max="12286" width="11.42578125" style="3" hidden="1"/>
    <col min="12287" max="12287" width="15.7109375" style="3" customWidth="1"/>
    <col min="12288" max="12288" width="43.140625" style="3" customWidth="1"/>
    <col min="12289" max="12293" width="19" style="3" customWidth="1"/>
    <col min="12294" max="12294" width="12.28515625" style="3" customWidth="1"/>
    <col min="12295" max="12295" width="17.85546875" style="3" customWidth="1"/>
    <col min="12296" max="12542" width="11.42578125" style="3" hidden="1"/>
    <col min="12543" max="12543" width="15.7109375" style="3" customWidth="1"/>
    <col min="12544" max="12544" width="43.140625" style="3" customWidth="1"/>
    <col min="12545" max="12549" width="19" style="3" customWidth="1"/>
    <col min="12550" max="12550" width="12.28515625" style="3" customWidth="1"/>
    <col min="12551" max="12551" width="17.85546875" style="3" customWidth="1"/>
    <col min="12552" max="12798" width="11.42578125" style="3" hidden="1"/>
    <col min="12799" max="12799" width="15.7109375" style="3" customWidth="1"/>
    <col min="12800" max="12800" width="43.140625" style="3" customWidth="1"/>
    <col min="12801" max="12805" width="19" style="3" customWidth="1"/>
    <col min="12806" max="12806" width="12.28515625" style="3" customWidth="1"/>
    <col min="12807" max="12807" width="17.85546875" style="3" customWidth="1"/>
    <col min="12808" max="13054" width="11.42578125" style="3" hidden="1"/>
    <col min="13055" max="13055" width="15.7109375" style="3" customWidth="1"/>
    <col min="13056" max="13056" width="43.140625" style="3" customWidth="1"/>
    <col min="13057" max="13061" width="19" style="3" customWidth="1"/>
    <col min="13062" max="13062" width="12.28515625" style="3" customWidth="1"/>
    <col min="13063" max="13063" width="17.85546875" style="3" customWidth="1"/>
    <col min="13064" max="13310" width="11.42578125" style="3" hidden="1"/>
    <col min="13311" max="13311" width="15.7109375" style="3" customWidth="1"/>
    <col min="13312" max="13312" width="43.140625" style="3" customWidth="1"/>
    <col min="13313" max="13317" width="19" style="3" customWidth="1"/>
    <col min="13318" max="13318" width="12.28515625" style="3" customWidth="1"/>
    <col min="13319" max="13319" width="17.85546875" style="3" customWidth="1"/>
    <col min="13320" max="13566" width="11.42578125" style="3" hidden="1"/>
    <col min="13567" max="13567" width="15.7109375" style="3" customWidth="1"/>
    <col min="13568" max="13568" width="43.140625" style="3" customWidth="1"/>
    <col min="13569" max="13573" width="19" style="3" customWidth="1"/>
    <col min="13574" max="13574" width="12.28515625" style="3" customWidth="1"/>
    <col min="13575" max="13575" width="17.85546875" style="3" customWidth="1"/>
    <col min="13576" max="13822" width="11.42578125" style="3" hidden="1"/>
    <col min="13823" max="13823" width="15.7109375" style="3" customWidth="1"/>
    <col min="13824" max="13824" width="43.140625" style="3" customWidth="1"/>
    <col min="13825" max="13829" width="19" style="3" customWidth="1"/>
    <col min="13830" max="13830" width="12.28515625" style="3" customWidth="1"/>
    <col min="13831" max="13831" width="17.85546875" style="3" customWidth="1"/>
    <col min="13832" max="14078" width="11.42578125" style="3" hidden="1"/>
    <col min="14079" max="14079" width="15.7109375" style="3" customWidth="1"/>
    <col min="14080" max="14080" width="43.140625" style="3" customWidth="1"/>
    <col min="14081" max="14085" width="19" style="3" customWidth="1"/>
    <col min="14086" max="14086" width="12.28515625" style="3" customWidth="1"/>
    <col min="14087" max="14087" width="17.85546875" style="3" customWidth="1"/>
    <col min="14088" max="14334" width="11.42578125" style="3" hidden="1"/>
    <col min="14335" max="14335" width="15.7109375" style="3" customWidth="1"/>
    <col min="14336" max="14336" width="43.140625" style="3" customWidth="1"/>
    <col min="14337" max="14341" width="19" style="3" customWidth="1"/>
    <col min="14342" max="14342" width="12.28515625" style="3" customWidth="1"/>
    <col min="14343" max="14343" width="17.85546875" style="3" customWidth="1"/>
    <col min="14344" max="14590" width="11.42578125" style="3" hidden="1"/>
    <col min="14591" max="14591" width="15.7109375" style="3" customWidth="1"/>
    <col min="14592" max="14592" width="43.140625" style="3" customWidth="1"/>
    <col min="14593" max="14597" width="19" style="3" customWidth="1"/>
    <col min="14598" max="14598" width="12.28515625" style="3" customWidth="1"/>
    <col min="14599" max="14599" width="17.85546875" style="3" customWidth="1"/>
    <col min="14600" max="14846" width="11.42578125" style="3" hidden="1"/>
    <col min="14847" max="14847" width="15.7109375" style="3" customWidth="1"/>
    <col min="14848" max="14848" width="43.140625" style="3" customWidth="1"/>
    <col min="14849" max="14853" width="19" style="3" customWidth="1"/>
    <col min="14854" max="14854" width="12.28515625" style="3" customWidth="1"/>
    <col min="14855" max="14855" width="17.85546875" style="3" customWidth="1"/>
    <col min="14856" max="15102" width="11.42578125" style="3" hidden="1"/>
    <col min="15103" max="15103" width="15.7109375" style="3" customWidth="1"/>
    <col min="15104" max="15104" width="43.140625" style="3" customWidth="1"/>
    <col min="15105" max="15109" width="19" style="3" customWidth="1"/>
    <col min="15110" max="15110" width="12.28515625" style="3" customWidth="1"/>
    <col min="15111" max="15111" width="17.85546875" style="3" customWidth="1"/>
    <col min="15112" max="15358" width="11.42578125" style="3" hidden="1"/>
    <col min="15359" max="15359" width="15.7109375" style="3" customWidth="1"/>
    <col min="15360" max="15360" width="43.140625" style="3" customWidth="1"/>
    <col min="15361" max="15365" width="19" style="3" customWidth="1"/>
    <col min="15366" max="15366" width="12.28515625" style="3" customWidth="1"/>
    <col min="15367" max="15367" width="17.85546875" style="3" customWidth="1"/>
    <col min="15368" max="15614" width="11.42578125" style="3" hidden="1"/>
    <col min="15615" max="15615" width="15.7109375" style="3" customWidth="1"/>
    <col min="15616" max="15616" width="43.140625" style="3" customWidth="1"/>
    <col min="15617" max="15621" width="19" style="3" customWidth="1"/>
    <col min="15622" max="15622" width="12.28515625" style="3" customWidth="1"/>
    <col min="15623" max="15623" width="17.85546875" style="3" customWidth="1"/>
    <col min="15624" max="15870" width="11.42578125" style="3" hidden="1"/>
    <col min="15871" max="15871" width="15.7109375" style="3" customWidth="1"/>
    <col min="15872" max="15872" width="43.140625" style="3" customWidth="1"/>
    <col min="15873" max="15877" width="19" style="3" customWidth="1"/>
    <col min="15878" max="15878" width="12.28515625" style="3" customWidth="1"/>
    <col min="15879" max="15879" width="17.85546875" style="3" customWidth="1"/>
    <col min="15880" max="16126" width="11.42578125" style="3" hidden="1"/>
    <col min="16127" max="16127" width="15.7109375" style="3" customWidth="1"/>
    <col min="16128" max="16128" width="43.140625" style="3" customWidth="1"/>
    <col min="16129" max="16133" width="19" style="3" customWidth="1"/>
    <col min="16134" max="16134" width="12.28515625" style="3" customWidth="1"/>
    <col min="16135" max="16135" width="17.85546875" style="3" customWidth="1"/>
    <col min="16136" max="16143" width="0" style="3" hidden="1"/>
    <col min="16144" max="16384" width="11.42578125" style="3" hidden="1"/>
  </cols>
  <sheetData>
    <row r="1" spans="1:3076" s="1" customFormat="1" ht="15.75" x14ac:dyDescent="0.25">
      <c r="A1" s="354"/>
      <c r="B1" s="357" t="s">
        <v>306</v>
      </c>
      <c r="C1" s="357"/>
      <c r="D1" s="357"/>
      <c r="E1" s="357"/>
      <c r="F1" s="357"/>
      <c r="G1" s="39" t="s">
        <v>307</v>
      </c>
    </row>
    <row r="2" spans="1:3076" s="1" customFormat="1" ht="15.75" x14ac:dyDescent="0.25">
      <c r="A2" s="355"/>
      <c r="B2" s="358"/>
      <c r="C2" s="358"/>
      <c r="D2" s="358"/>
      <c r="E2" s="358"/>
      <c r="F2" s="358"/>
      <c r="G2" s="39" t="s">
        <v>308</v>
      </c>
    </row>
    <row r="3" spans="1:3076" s="1" customFormat="1" ht="18.75" thickBot="1" x14ac:dyDescent="0.3">
      <c r="A3" s="356"/>
      <c r="B3" s="359"/>
      <c r="C3" s="359"/>
      <c r="D3" s="359"/>
      <c r="E3" s="359"/>
      <c r="F3" s="359"/>
      <c r="G3" s="14"/>
    </row>
    <row r="4" spans="1:3076" s="1" customFormat="1" ht="39" thickTop="1" x14ac:dyDescent="0.25">
      <c r="A4" s="360" t="s">
        <v>309</v>
      </c>
      <c r="B4" s="362" t="s">
        <v>310</v>
      </c>
      <c r="C4" s="18" t="s">
        <v>311</v>
      </c>
      <c r="D4" s="18" t="s">
        <v>312</v>
      </c>
      <c r="E4" s="18" t="s">
        <v>313</v>
      </c>
      <c r="F4" s="362" t="s">
        <v>314</v>
      </c>
      <c r="G4" s="351" t="s">
        <v>315</v>
      </c>
    </row>
    <row r="5" spans="1:3076" s="1" customFormat="1" ht="83.25" customHeight="1" x14ac:dyDescent="0.25">
      <c r="A5" s="361"/>
      <c r="B5" s="363"/>
      <c r="C5" s="19" t="s">
        <v>316</v>
      </c>
      <c r="D5" s="19" t="s">
        <v>317</v>
      </c>
      <c r="E5" s="19" t="s">
        <v>318</v>
      </c>
      <c r="F5" s="363"/>
      <c r="G5" s="352"/>
    </row>
    <row r="6" spans="1:3076" s="2" customFormat="1" ht="24" customHeight="1" x14ac:dyDescent="0.25">
      <c r="A6" s="22"/>
      <c r="B6" s="23"/>
      <c r="C6" s="24">
        <v>0.35</v>
      </c>
      <c r="D6" s="24">
        <v>0.35</v>
      </c>
      <c r="E6" s="24">
        <v>0.3</v>
      </c>
      <c r="F6" s="25"/>
      <c r="G6" s="26"/>
    </row>
    <row r="7" spans="1:3076" ht="30" customHeight="1" x14ac:dyDescent="0.25">
      <c r="A7" s="364" t="s">
        <v>319</v>
      </c>
      <c r="B7" s="120" t="s">
        <v>320</v>
      </c>
      <c r="C7" s="31">
        <v>5</v>
      </c>
      <c r="D7" s="31">
        <v>1</v>
      </c>
      <c r="E7" s="32">
        <v>5</v>
      </c>
      <c r="F7" s="33">
        <v>3.6</v>
      </c>
      <c r="G7" s="34">
        <v>5</v>
      </c>
      <c r="H7" s="3" t="str">
        <f>+A7</f>
        <v>Estratégico</v>
      </c>
      <c r="I7" s="3" t="str">
        <f>+B7</f>
        <v>Gestión Estratégica</v>
      </c>
      <c r="J7" s="4">
        <f t="shared" ref="J7:J24" si="0">+F7</f>
        <v>3.6</v>
      </c>
      <c r="K7" s="3" t="e">
        <f>+#REF!</f>
        <v>#REF!</v>
      </c>
    </row>
    <row r="8" spans="1:3076" ht="30" customHeight="1" x14ac:dyDescent="0.25">
      <c r="A8" s="365"/>
      <c r="B8" s="120" t="s">
        <v>321</v>
      </c>
      <c r="C8" s="31">
        <v>1</v>
      </c>
      <c r="D8" s="31">
        <v>1</v>
      </c>
      <c r="E8" s="32">
        <v>0</v>
      </c>
      <c r="F8" s="33">
        <v>0.7</v>
      </c>
      <c r="G8" s="34">
        <v>18</v>
      </c>
      <c r="J8" s="4"/>
    </row>
    <row r="9" spans="1:3076" ht="30" customHeight="1" x14ac:dyDescent="0.25">
      <c r="A9" s="365"/>
      <c r="B9" s="120" t="s">
        <v>322</v>
      </c>
      <c r="C9" s="31">
        <v>1</v>
      </c>
      <c r="D9" s="31">
        <v>5</v>
      </c>
      <c r="E9" s="32">
        <v>5</v>
      </c>
      <c r="F9" s="33">
        <v>3.6</v>
      </c>
      <c r="G9" s="34">
        <v>5</v>
      </c>
      <c r="J9" s="4"/>
    </row>
    <row r="10" spans="1:3076" ht="30" customHeight="1" x14ac:dyDescent="0.25">
      <c r="A10" s="365"/>
      <c r="B10" s="120" t="s">
        <v>323</v>
      </c>
      <c r="C10" s="31">
        <v>5</v>
      </c>
      <c r="D10" s="31">
        <v>1</v>
      </c>
      <c r="E10" s="32">
        <v>3</v>
      </c>
      <c r="F10" s="33">
        <v>3</v>
      </c>
      <c r="G10" s="34">
        <v>13</v>
      </c>
      <c r="J10" s="4"/>
    </row>
    <row r="11" spans="1:3076" ht="30" customHeight="1" x14ac:dyDescent="0.25">
      <c r="A11" s="366"/>
      <c r="B11" s="120" t="s">
        <v>324</v>
      </c>
      <c r="C11" s="31">
        <v>5</v>
      </c>
      <c r="D11" s="31">
        <v>5</v>
      </c>
      <c r="E11" s="32">
        <v>5</v>
      </c>
      <c r="F11" s="33">
        <v>5</v>
      </c>
      <c r="G11" s="121">
        <v>1</v>
      </c>
      <c r="J11" s="4"/>
    </row>
    <row r="12" spans="1:3076" s="5" customFormat="1" ht="30" customHeight="1" x14ac:dyDescent="0.25">
      <c r="A12" s="353" t="s">
        <v>325</v>
      </c>
      <c r="B12" s="120" t="s">
        <v>326</v>
      </c>
      <c r="C12" s="31">
        <v>5</v>
      </c>
      <c r="D12" s="31">
        <v>1</v>
      </c>
      <c r="E12" s="32">
        <v>5</v>
      </c>
      <c r="F12" s="33">
        <v>3.6</v>
      </c>
      <c r="G12" s="34">
        <v>5</v>
      </c>
      <c r="H12" s="5" t="str">
        <f>+H7</f>
        <v>Estratégico</v>
      </c>
      <c r="I12" s="5" t="str">
        <f t="shared" ref="I12:I25" si="1">+B12</f>
        <v>Oferta y Ordenamiento Ambiental</v>
      </c>
      <c r="J12" s="6">
        <f t="shared" si="0"/>
        <v>3.6</v>
      </c>
      <c r="K12" s="5" t="e">
        <f>+#REF!</f>
        <v>#REF!</v>
      </c>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row>
    <row r="13" spans="1:3076" s="7" customFormat="1" ht="30" customHeight="1" x14ac:dyDescent="0.25">
      <c r="A13" s="353"/>
      <c r="B13" s="120" t="s">
        <v>327</v>
      </c>
      <c r="C13" s="31">
        <v>5</v>
      </c>
      <c r="D13" s="31">
        <v>5</v>
      </c>
      <c r="E13" s="32">
        <v>5</v>
      </c>
      <c r="F13" s="33">
        <v>5</v>
      </c>
      <c r="G13" s="121">
        <v>1</v>
      </c>
      <c r="H13" s="7" t="str">
        <f>+H12</f>
        <v>Estratégico</v>
      </c>
      <c r="I13" s="7" t="str">
        <f t="shared" si="1"/>
        <v>Autoridad Ambiental</v>
      </c>
      <c r="J13" s="8">
        <f t="shared" si="0"/>
        <v>5</v>
      </c>
      <c r="K13" s="7" t="e">
        <f>+#REF!</f>
        <v>#REF!</v>
      </c>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row>
    <row r="14" spans="1:3076" s="7" customFormat="1" ht="30" customHeight="1" x14ac:dyDescent="0.25">
      <c r="A14" s="353"/>
      <c r="B14" s="120" t="s">
        <v>328</v>
      </c>
      <c r="C14" s="31">
        <v>5</v>
      </c>
      <c r="D14" s="31">
        <v>5</v>
      </c>
      <c r="E14" s="32">
        <v>5</v>
      </c>
      <c r="F14" s="33">
        <v>5</v>
      </c>
      <c r="G14" s="121">
        <v>1</v>
      </c>
      <c r="H14" s="7" t="str">
        <f>+H13</f>
        <v>Estratégico</v>
      </c>
      <c r="I14" s="7" t="str">
        <f t="shared" si="1"/>
        <v>Infraestructura Ambiental</v>
      </c>
      <c r="J14" s="8">
        <f t="shared" si="0"/>
        <v>5</v>
      </c>
      <c r="K14" s="7" t="e">
        <f>+#REF!</f>
        <v>#REF!</v>
      </c>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row>
    <row r="15" spans="1:3076" s="7" customFormat="1" ht="30" customHeight="1" x14ac:dyDescent="0.25">
      <c r="A15" s="353"/>
      <c r="B15" s="120" t="s">
        <v>329</v>
      </c>
      <c r="C15" s="31">
        <v>5</v>
      </c>
      <c r="D15" s="31">
        <v>1</v>
      </c>
      <c r="E15" s="32">
        <v>0</v>
      </c>
      <c r="F15" s="33">
        <v>2.1</v>
      </c>
      <c r="G15" s="34">
        <v>16</v>
      </c>
      <c r="H15" s="7" t="str">
        <f>+H14</f>
        <v>Estratégico</v>
      </c>
      <c r="I15" s="7" t="str">
        <f t="shared" si="1"/>
        <v>Gestión Ambiental Participativa</v>
      </c>
      <c r="J15" s="8">
        <f t="shared" si="0"/>
        <v>2.1</v>
      </c>
      <c r="K15" s="7" t="e">
        <f>+#REF!</f>
        <v>#REF!</v>
      </c>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row>
    <row r="16" spans="1:3076" s="7" customFormat="1" ht="30" customHeight="1" x14ac:dyDescent="0.25">
      <c r="A16" s="353"/>
      <c r="B16" s="120" t="s">
        <v>330</v>
      </c>
      <c r="C16" s="31">
        <v>5</v>
      </c>
      <c r="D16" s="31">
        <v>1</v>
      </c>
      <c r="E16" s="32">
        <v>5</v>
      </c>
      <c r="F16" s="33">
        <v>3.6</v>
      </c>
      <c r="G16" s="34">
        <v>5</v>
      </c>
      <c r="H16" s="7">
        <f>+A16</f>
        <v>0</v>
      </c>
      <c r="I16" s="7" t="str">
        <f t="shared" si="1"/>
        <v>Gestión de Atención y Servicio al Ciudadano</v>
      </c>
      <c r="J16" s="8">
        <f t="shared" si="0"/>
        <v>3.6</v>
      </c>
      <c r="K16" s="7" t="e">
        <f>+#REF!</f>
        <v>#REF!</v>
      </c>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row>
    <row r="17" spans="1:3076" ht="30" customHeight="1" x14ac:dyDescent="0.25">
      <c r="A17" s="353" t="s">
        <v>331</v>
      </c>
      <c r="B17" s="120" t="s">
        <v>332</v>
      </c>
      <c r="C17" s="31">
        <v>3</v>
      </c>
      <c r="D17" s="31">
        <v>1</v>
      </c>
      <c r="E17" s="32">
        <v>5</v>
      </c>
      <c r="F17" s="33">
        <v>2.9</v>
      </c>
      <c r="G17" s="34">
        <v>14</v>
      </c>
      <c r="H17" s="3" t="e">
        <f>+#REF!</f>
        <v>#REF!</v>
      </c>
      <c r="I17" s="3" t="str">
        <f t="shared" si="1"/>
        <v xml:space="preserve">Gestion humana </v>
      </c>
      <c r="J17" s="4">
        <f t="shared" si="0"/>
        <v>2.9</v>
      </c>
      <c r="K17" s="3" t="e">
        <f>+#REF!</f>
        <v>#REF!</v>
      </c>
    </row>
    <row r="18" spans="1:3076" ht="30" customHeight="1" x14ac:dyDescent="0.25">
      <c r="A18" s="353"/>
      <c r="B18" s="35" t="s">
        <v>333</v>
      </c>
      <c r="C18" s="31">
        <v>5</v>
      </c>
      <c r="D18" s="31">
        <v>1</v>
      </c>
      <c r="E18" s="32">
        <v>5</v>
      </c>
      <c r="F18" s="33">
        <v>3.6</v>
      </c>
      <c r="G18" s="34">
        <v>5</v>
      </c>
      <c r="H18" s="3" t="e">
        <f>+H17</f>
        <v>#REF!</v>
      </c>
      <c r="I18" s="3" t="str">
        <f t="shared" si="1"/>
        <v xml:space="preserve">Gestión documental </v>
      </c>
      <c r="J18" s="4">
        <f t="shared" si="0"/>
        <v>3.6</v>
      </c>
      <c r="K18" s="3" t="e">
        <f>+#REF!</f>
        <v>#REF!</v>
      </c>
    </row>
    <row r="19" spans="1:3076" ht="30" customHeight="1" x14ac:dyDescent="0.25">
      <c r="A19" s="353"/>
      <c r="B19" s="35" t="s">
        <v>334</v>
      </c>
      <c r="C19" s="31">
        <v>5</v>
      </c>
      <c r="D19" s="31">
        <v>1</v>
      </c>
      <c r="E19" s="32">
        <v>5</v>
      </c>
      <c r="F19" s="33">
        <v>3.6</v>
      </c>
      <c r="G19" s="34">
        <v>5</v>
      </c>
      <c r="H19" s="3">
        <f>+A19</f>
        <v>0</v>
      </c>
      <c r="I19" s="3" t="str">
        <f t="shared" si="1"/>
        <v xml:space="preserve">Gestion financiera </v>
      </c>
      <c r="J19" s="4">
        <f t="shared" si="0"/>
        <v>3.6</v>
      </c>
      <c r="K19" s="3" t="e">
        <f>+#REF!</f>
        <v>#REF!</v>
      </c>
    </row>
    <row r="20" spans="1:3076" ht="30" customHeight="1" x14ac:dyDescent="0.25">
      <c r="A20" s="353"/>
      <c r="B20" s="35" t="s">
        <v>335</v>
      </c>
      <c r="C20" s="31">
        <v>3</v>
      </c>
      <c r="D20" s="31">
        <v>1</v>
      </c>
      <c r="E20" s="32">
        <v>5</v>
      </c>
      <c r="F20" s="33">
        <v>2.9</v>
      </c>
      <c r="G20" s="34">
        <v>14</v>
      </c>
      <c r="H20" s="3">
        <f>+A20</f>
        <v>0</v>
      </c>
      <c r="I20" s="3" t="str">
        <f t="shared" si="1"/>
        <v xml:space="preserve">Gestion juridica </v>
      </c>
      <c r="J20" s="4">
        <f t="shared" si="0"/>
        <v>2.9</v>
      </c>
      <c r="K20" s="3" t="e">
        <f>+#REF!</f>
        <v>#REF!</v>
      </c>
    </row>
    <row r="21" spans="1:3076" ht="30" customHeight="1" x14ac:dyDescent="0.25">
      <c r="A21" s="353"/>
      <c r="B21" s="120" t="s">
        <v>336</v>
      </c>
      <c r="C21" s="31">
        <v>5</v>
      </c>
      <c r="D21" s="31">
        <v>5</v>
      </c>
      <c r="E21" s="32">
        <v>5</v>
      </c>
      <c r="F21" s="36">
        <v>5</v>
      </c>
      <c r="G21" s="121">
        <v>1</v>
      </c>
      <c r="H21" s="3">
        <f>+A21</f>
        <v>0</v>
      </c>
      <c r="I21" s="3" t="str">
        <f t="shared" si="1"/>
        <v xml:space="preserve">Gestion contractual </v>
      </c>
      <c r="J21" s="4">
        <f t="shared" si="0"/>
        <v>5</v>
      </c>
      <c r="K21" s="3" t="e">
        <f>+#REF!</f>
        <v>#REF!</v>
      </c>
    </row>
    <row r="22" spans="1:3076" ht="30" customHeight="1" x14ac:dyDescent="0.25">
      <c r="A22" s="353"/>
      <c r="B22" s="120" t="s">
        <v>337</v>
      </c>
      <c r="C22" s="31">
        <v>5</v>
      </c>
      <c r="D22" s="31">
        <v>1</v>
      </c>
      <c r="E22" s="32">
        <v>5</v>
      </c>
      <c r="F22" s="33">
        <v>3.6</v>
      </c>
      <c r="G22" s="34">
        <v>5</v>
      </c>
      <c r="H22" s="3">
        <f>+H21</f>
        <v>0</v>
      </c>
      <c r="I22" s="3" t="str">
        <f t="shared" si="1"/>
        <v xml:space="preserve">Gestion apoyo logistico </v>
      </c>
      <c r="J22" s="4">
        <f t="shared" si="0"/>
        <v>3.6</v>
      </c>
      <c r="K22" s="3" t="e">
        <f>+#REF!</f>
        <v>#REF!</v>
      </c>
    </row>
    <row r="23" spans="1:3076" ht="30" customHeight="1" x14ac:dyDescent="0.25">
      <c r="A23" s="353"/>
      <c r="B23" s="120" t="s">
        <v>338</v>
      </c>
      <c r="C23" s="31">
        <v>5</v>
      </c>
      <c r="D23" s="31">
        <v>1</v>
      </c>
      <c r="E23" s="32">
        <v>5</v>
      </c>
      <c r="F23" s="33">
        <v>3.6</v>
      </c>
      <c r="G23" s="34">
        <v>5</v>
      </c>
      <c r="H23" s="3">
        <f>+H22</f>
        <v>0</v>
      </c>
      <c r="I23" s="3" t="str">
        <f t="shared" si="1"/>
        <v>Gestion analitica y metrologica</v>
      </c>
      <c r="J23" s="4">
        <f t="shared" si="0"/>
        <v>3.6</v>
      </c>
      <c r="K23" s="3" t="e">
        <f>+#REF!</f>
        <v>#REF!</v>
      </c>
    </row>
    <row r="24" spans="1:3076" s="9" customFormat="1" ht="30" customHeight="1" x14ac:dyDescent="0.25">
      <c r="A24" s="164" t="s">
        <v>75</v>
      </c>
      <c r="B24" s="120" t="s">
        <v>339</v>
      </c>
      <c r="C24" s="31">
        <v>3</v>
      </c>
      <c r="D24" s="31">
        <v>1</v>
      </c>
      <c r="E24" s="32">
        <v>1</v>
      </c>
      <c r="F24" s="33">
        <v>1.7</v>
      </c>
      <c r="G24" s="34">
        <v>17</v>
      </c>
      <c r="H24" s="9" t="str">
        <f>+A24</f>
        <v>Evaluación</v>
      </c>
      <c r="I24" s="9" t="str">
        <f t="shared" si="1"/>
        <v>Medición, Seguimiento y Mejora</v>
      </c>
      <c r="J24" s="10">
        <f t="shared" si="0"/>
        <v>1.7</v>
      </c>
      <c r="K24" s="9" t="e">
        <f>+#REF!</f>
        <v>#REF!</v>
      </c>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c r="BGX24" s="3"/>
      <c r="BGY24" s="3"/>
      <c r="BGZ24" s="3"/>
      <c r="BHA24" s="3"/>
      <c r="BHB24" s="3"/>
      <c r="BHC24" s="3"/>
      <c r="BHD24" s="3"/>
      <c r="BHE24" s="3"/>
      <c r="BHF24" s="3"/>
      <c r="BHG24" s="3"/>
      <c r="BHH24" s="3"/>
      <c r="BHI24" s="3"/>
      <c r="BHJ24" s="3"/>
      <c r="BHK24" s="3"/>
      <c r="BHL24" s="3"/>
      <c r="BHM24" s="3"/>
      <c r="BHN24" s="3"/>
      <c r="BHO24" s="3"/>
      <c r="BHP24" s="3"/>
      <c r="BHQ24" s="3"/>
      <c r="BHR24" s="3"/>
      <c r="BHS24" s="3"/>
      <c r="BHT24" s="3"/>
      <c r="BHU24" s="3"/>
      <c r="BHV24" s="3"/>
      <c r="BHW24" s="3"/>
      <c r="BHX24" s="3"/>
      <c r="BHY24" s="3"/>
      <c r="BHZ24" s="3"/>
      <c r="BIA24" s="3"/>
      <c r="BIB24" s="3"/>
      <c r="BIC24" s="3"/>
      <c r="BID24" s="3"/>
      <c r="BIE24" s="3"/>
      <c r="BIF24" s="3"/>
      <c r="BIG24" s="3"/>
      <c r="BIH24" s="3"/>
      <c r="BII24" s="3"/>
      <c r="BIJ24" s="3"/>
      <c r="BIK24" s="3"/>
      <c r="BIL24" s="3"/>
      <c r="BIM24" s="3"/>
      <c r="BIN24" s="3"/>
      <c r="BIO24" s="3"/>
      <c r="BIP24" s="3"/>
      <c r="BIQ24" s="3"/>
      <c r="BIR24" s="3"/>
      <c r="BIS24" s="3"/>
      <c r="BIT24" s="3"/>
      <c r="BIU24" s="3"/>
      <c r="BIV24" s="3"/>
      <c r="BIW24" s="3"/>
      <c r="BIX24" s="3"/>
      <c r="BIY24" s="3"/>
      <c r="BIZ24" s="3"/>
      <c r="BJA24" s="3"/>
      <c r="BJB24" s="3"/>
      <c r="BJC24" s="3"/>
      <c r="BJD24" s="3"/>
      <c r="BJE24" s="3"/>
      <c r="BJF24" s="3"/>
      <c r="BJG24" s="3"/>
      <c r="BJH24" s="3"/>
      <c r="BJI24" s="3"/>
      <c r="BJJ24" s="3"/>
      <c r="BJK24" s="3"/>
      <c r="BJL24" s="3"/>
      <c r="BJM24" s="3"/>
      <c r="BJN24" s="3"/>
      <c r="BJO24" s="3"/>
      <c r="BJP24" s="3"/>
      <c r="BJQ24" s="3"/>
      <c r="BJR24" s="3"/>
      <c r="BJS24" s="3"/>
      <c r="BJT24" s="3"/>
      <c r="BJU24" s="3"/>
      <c r="BJV24" s="3"/>
      <c r="BJW24" s="3"/>
      <c r="BJX24" s="3"/>
      <c r="BJY24" s="3"/>
      <c r="BJZ24" s="3"/>
      <c r="BKA24" s="3"/>
      <c r="BKB24" s="3"/>
      <c r="BKC24" s="3"/>
      <c r="BKD24" s="3"/>
      <c r="BKE24" s="3"/>
      <c r="BKF24" s="3"/>
      <c r="BKG24" s="3"/>
      <c r="BKH24" s="3"/>
      <c r="BKI24" s="3"/>
      <c r="BKJ24" s="3"/>
      <c r="BKK24" s="3"/>
      <c r="BKL24" s="3"/>
      <c r="BKM24" s="3"/>
      <c r="BKN24" s="3"/>
      <c r="BKO24" s="3"/>
      <c r="BKP24" s="3"/>
      <c r="BKQ24" s="3"/>
      <c r="BKR24" s="3"/>
      <c r="BKS24" s="3"/>
      <c r="BKT24" s="3"/>
      <c r="BKU24" s="3"/>
      <c r="BKV24" s="3"/>
      <c r="BKW24" s="3"/>
      <c r="BKX24" s="3"/>
      <c r="BKY24" s="3"/>
      <c r="BKZ24" s="3"/>
      <c r="BLA24" s="3"/>
      <c r="BLB24" s="3"/>
      <c r="BLC24" s="3"/>
      <c r="BLD24" s="3"/>
      <c r="BLE24" s="3"/>
      <c r="BLF24" s="3"/>
      <c r="BLG24" s="3"/>
      <c r="BLH24" s="3"/>
      <c r="BLI24" s="3"/>
      <c r="BLJ24" s="3"/>
      <c r="BLK24" s="3"/>
      <c r="BLL24" s="3"/>
      <c r="BLM24" s="3"/>
      <c r="BLN24" s="3"/>
      <c r="BLO24" s="3"/>
      <c r="BLP24" s="3"/>
      <c r="BLQ24" s="3"/>
      <c r="BLR24" s="3"/>
      <c r="BLS24" s="3"/>
      <c r="BLT24" s="3"/>
      <c r="BLU24" s="3"/>
      <c r="BLV24" s="3"/>
      <c r="BLW24" s="3"/>
      <c r="BLX24" s="3"/>
      <c r="BLY24" s="3"/>
      <c r="BLZ24" s="3"/>
      <c r="BMA24" s="3"/>
      <c r="BMB24" s="3"/>
      <c r="BMC24" s="3"/>
      <c r="BMD24" s="3"/>
      <c r="BME24" s="3"/>
      <c r="BMF24" s="3"/>
      <c r="BMG24" s="3"/>
      <c r="BMH24" s="3"/>
      <c r="BMI24" s="3"/>
      <c r="BMJ24" s="3"/>
      <c r="BMK24" s="3"/>
      <c r="BML24" s="3"/>
      <c r="BMM24" s="3"/>
      <c r="BMN24" s="3"/>
      <c r="BMO24" s="3"/>
      <c r="BMP24" s="3"/>
      <c r="BMQ24" s="3"/>
      <c r="BMR24" s="3"/>
      <c r="BMS24" s="3"/>
      <c r="BMT24" s="3"/>
      <c r="BMU24" s="3"/>
      <c r="BMV24" s="3"/>
      <c r="BMW24" s="3"/>
      <c r="BMX24" s="3"/>
      <c r="BMY24" s="3"/>
      <c r="BMZ24" s="3"/>
      <c r="BNA24" s="3"/>
      <c r="BNB24" s="3"/>
      <c r="BNC24" s="3"/>
      <c r="BND24" s="3"/>
      <c r="BNE24" s="3"/>
      <c r="BNF24" s="3"/>
      <c r="BNG24" s="3"/>
      <c r="BNH24" s="3"/>
      <c r="BNI24" s="3"/>
      <c r="BNJ24" s="3"/>
      <c r="BNK24" s="3"/>
      <c r="BNL24" s="3"/>
      <c r="BNM24" s="3"/>
      <c r="BNN24" s="3"/>
      <c r="BNO24" s="3"/>
      <c r="BNP24" s="3"/>
      <c r="BNQ24" s="3"/>
      <c r="BNR24" s="3"/>
      <c r="BNS24" s="3"/>
      <c r="BNT24" s="3"/>
      <c r="BNU24" s="3"/>
      <c r="BNV24" s="3"/>
      <c r="BNW24" s="3"/>
      <c r="BNX24" s="3"/>
      <c r="BNY24" s="3"/>
      <c r="BNZ24" s="3"/>
      <c r="BOA24" s="3"/>
      <c r="BOB24" s="3"/>
      <c r="BOC24" s="3"/>
      <c r="BOD24" s="3"/>
      <c r="BOE24" s="3"/>
      <c r="BOF24" s="3"/>
      <c r="BOG24" s="3"/>
      <c r="BOH24" s="3"/>
      <c r="BOI24" s="3"/>
      <c r="BOJ24" s="3"/>
      <c r="BOK24" s="3"/>
      <c r="BOL24" s="3"/>
      <c r="BOM24" s="3"/>
      <c r="BON24" s="3"/>
      <c r="BOO24" s="3"/>
      <c r="BOP24" s="3"/>
      <c r="BOQ24" s="3"/>
      <c r="BOR24" s="3"/>
      <c r="BOS24" s="3"/>
      <c r="BOT24" s="3"/>
      <c r="BOU24" s="3"/>
      <c r="BOV24" s="3"/>
      <c r="BOW24" s="3"/>
      <c r="BOX24" s="3"/>
      <c r="BOY24" s="3"/>
      <c r="BOZ24" s="3"/>
      <c r="BPA24" s="3"/>
      <c r="BPB24" s="3"/>
      <c r="BPC24" s="3"/>
      <c r="BPD24" s="3"/>
      <c r="BPE24" s="3"/>
      <c r="BPF24" s="3"/>
      <c r="BPG24" s="3"/>
      <c r="BPH24" s="3"/>
      <c r="BPI24" s="3"/>
      <c r="BPJ24" s="3"/>
      <c r="BPK24" s="3"/>
      <c r="BPL24" s="3"/>
      <c r="BPM24" s="3"/>
      <c r="BPN24" s="3"/>
      <c r="BPO24" s="3"/>
      <c r="BPP24" s="3"/>
      <c r="BPQ24" s="3"/>
      <c r="BPR24" s="3"/>
      <c r="BPS24" s="3"/>
      <c r="BPT24" s="3"/>
      <c r="BPU24" s="3"/>
      <c r="BPV24" s="3"/>
      <c r="BPW24" s="3"/>
      <c r="BPX24" s="3"/>
      <c r="BPY24" s="3"/>
      <c r="BPZ24" s="3"/>
      <c r="BQA24" s="3"/>
      <c r="BQB24" s="3"/>
      <c r="BQC24" s="3"/>
      <c r="BQD24" s="3"/>
      <c r="BQE24" s="3"/>
      <c r="BQF24" s="3"/>
      <c r="BQG24" s="3"/>
      <c r="BQH24" s="3"/>
      <c r="BQI24" s="3"/>
      <c r="BQJ24" s="3"/>
      <c r="BQK24" s="3"/>
      <c r="BQL24" s="3"/>
      <c r="BQM24" s="3"/>
      <c r="BQN24" s="3"/>
      <c r="BQO24" s="3"/>
      <c r="BQP24" s="3"/>
      <c r="BQQ24" s="3"/>
      <c r="BQR24" s="3"/>
      <c r="BQS24" s="3"/>
      <c r="BQT24" s="3"/>
      <c r="BQU24" s="3"/>
      <c r="BQV24" s="3"/>
      <c r="BQW24" s="3"/>
      <c r="BQX24" s="3"/>
      <c r="BQY24" s="3"/>
      <c r="BQZ24" s="3"/>
      <c r="BRA24" s="3"/>
      <c r="BRB24" s="3"/>
      <c r="BRC24" s="3"/>
      <c r="BRD24" s="3"/>
      <c r="BRE24" s="3"/>
      <c r="BRF24" s="3"/>
      <c r="BRG24" s="3"/>
      <c r="BRH24" s="3"/>
      <c r="BRI24" s="3"/>
      <c r="BRJ24" s="3"/>
      <c r="BRK24" s="3"/>
      <c r="BRL24" s="3"/>
      <c r="BRM24" s="3"/>
      <c r="BRN24" s="3"/>
      <c r="BRO24" s="3"/>
      <c r="BRP24" s="3"/>
      <c r="BRQ24" s="3"/>
      <c r="BRR24" s="3"/>
      <c r="BRS24" s="3"/>
      <c r="BRT24" s="3"/>
      <c r="BRU24" s="3"/>
      <c r="BRV24" s="3"/>
      <c r="BRW24" s="3"/>
      <c r="BRX24" s="3"/>
      <c r="BRY24" s="3"/>
      <c r="BRZ24" s="3"/>
      <c r="BSA24" s="3"/>
      <c r="BSB24" s="3"/>
      <c r="BSC24" s="3"/>
      <c r="BSD24" s="3"/>
      <c r="BSE24" s="3"/>
      <c r="BSF24" s="3"/>
      <c r="BSG24" s="3"/>
      <c r="BSH24" s="3"/>
      <c r="BSI24" s="3"/>
      <c r="BSJ24" s="3"/>
      <c r="BSK24" s="3"/>
      <c r="BSL24" s="3"/>
      <c r="BSM24" s="3"/>
      <c r="BSN24" s="3"/>
      <c r="BSO24" s="3"/>
      <c r="BSP24" s="3"/>
      <c r="BSQ24" s="3"/>
      <c r="BSR24" s="3"/>
      <c r="BSS24" s="3"/>
      <c r="BST24" s="3"/>
      <c r="BSU24" s="3"/>
      <c r="BSV24" s="3"/>
      <c r="BSW24" s="3"/>
      <c r="BSX24" s="3"/>
      <c r="BSY24" s="3"/>
      <c r="BSZ24" s="3"/>
      <c r="BTA24" s="3"/>
      <c r="BTB24" s="3"/>
      <c r="BTC24" s="3"/>
      <c r="BTD24" s="3"/>
      <c r="BTE24" s="3"/>
      <c r="BTF24" s="3"/>
      <c r="BTG24" s="3"/>
      <c r="BTH24" s="3"/>
      <c r="BTI24" s="3"/>
      <c r="BTJ24" s="3"/>
      <c r="BTK24" s="3"/>
      <c r="BTL24" s="3"/>
      <c r="BTM24" s="3"/>
      <c r="BTN24" s="3"/>
      <c r="BTO24" s="3"/>
      <c r="BTP24" s="3"/>
      <c r="BTQ24" s="3"/>
      <c r="BTR24" s="3"/>
      <c r="BTS24" s="3"/>
      <c r="BTT24" s="3"/>
      <c r="BTU24" s="3"/>
      <c r="BTV24" s="3"/>
      <c r="BTW24" s="3"/>
      <c r="BTX24" s="3"/>
      <c r="BTY24" s="3"/>
      <c r="BTZ24" s="3"/>
      <c r="BUA24" s="3"/>
      <c r="BUB24" s="3"/>
      <c r="BUC24" s="3"/>
      <c r="BUD24" s="3"/>
      <c r="BUE24" s="3"/>
      <c r="BUF24" s="3"/>
      <c r="BUG24" s="3"/>
      <c r="BUH24" s="3"/>
      <c r="BUI24" s="3"/>
      <c r="BUJ24" s="3"/>
      <c r="BUK24" s="3"/>
      <c r="BUL24" s="3"/>
      <c r="BUM24" s="3"/>
      <c r="BUN24" s="3"/>
      <c r="BUO24" s="3"/>
      <c r="BUP24" s="3"/>
      <c r="BUQ24" s="3"/>
      <c r="BUR24" s="3"/>
      <c r="BUS24" s="3"/>
      <c r="BUT24" s="3"/>
      <c r="BUU24" s="3"/>
      <c r="BUV24" s="3"/>
      <c r="BUW24" s="3"/>
      <c r="BUX24" s="3"/>
      <c r="BUY24" s="3"/>
      <c r="BUZ24" s="3"/>
      <c r="BVA24" s="3"/>
      <c r="BVB24" s="3"/>
      <c r="BVC24" s="3"/>
      <c r="BVD24" s="3"/>
      <c r="BVE24" s="3"/>
      <c r="BVF24" s="3"/>
      <c r="BVG24" s="3"/>
      <c r="BVH24" s="3"/>
      <c r="BVI24" s="3"/>
      <c r="BVJ24" s="3"/>
      <c r="BVK24" s="3"/>
      <c r="BVL24" s="3"/>
      <c r="BVM24" s="3"/>
      <c r="BVN24" s="3"/>
      <c r="BVO24" s="3"/>
      <c r="BVP24" s="3"/>
      <c r="BVQ24" s="3"/>
      <c r="BVR24" s="3"/>
      <c r="BVS24" s="3"/>
      <c r="BVT24" s="3"/>
      <c r="BVU24" s="3"/>
      <c r="BVV24" s="3"/>
      <c r="BVW24" s="3"/>
      <c r="BVX24" s="3"/>
      <c r="BVY24" s="3"/>
      <c r="BVZ24" s="3"/>
      <c r="BWA24" s="3"/>
      <c r="BWB24" s="3"/>
      <c r="BWC24" s="3"/>
      <c r="BWD24" s="3"/>
      <c r="BWE24" s="3"/>
      <c r="BWF24" s="3"/>
      <c r="BWG24" s="3"/>
      <c r="BWH24" s="3"/>
      <c r="BWI24" s="3"/>
      <c r="BWJ24" s="3"/>
      <c r="BWK24" s="3"/>
      <c r="BWL24" s="3"/>
      <c r="BWM24" s="3"/>
      <c r="BWN24" s="3"/>
      <c r="BWO24" s="3"/>
      <c r="BWP24" s="3"/>
      <c r="BWQ24" s="3"/>
      <c r="BWR24" s="3"/>
      <c r="BWS24" s="3"/>
      <c r="BWT24" s="3"/>
      <c r="BWU24" s="3"/>
      <c r="BWV24" s="3"/>
      <c r="BWW24" s="3"/>
      <c r="BWX24" s="3"/>
      <c r="BWY24" s="3"/>
      <c r="BWZ24" s="3"/>
      <c r="BXA24" s="3"/>
      <c r="BXB24" s="3"/>
      <c r="BXC24" s="3"/>
      <c r="BXD24" s="3"/>
      <c r="BXE24" s="3"/>
      <c r="BXF24" s="3"/>
      <c r="BXG24" s="3"/>
      <c r="BXH24" s="3"/>
      <c r="BXI24" s="3"/>
      <c r="BXJ24" s="3"/>
      <c r="BXK24" s="3"/>
      <c r="BXL24" s="3"/>
      <c r="BXM24" s="3"/>
      <c r="BXN24" s="3"/>
      <c r="BXO24" s="3"/>
      <c r="BXP24" s="3"/>
      <c r="BXQ24" s="3"/>
      <c r="BXR24" s="3"/>
      <c r="BXS24" s="3"/>
      <c r="BXT24" s="3"/>
      <c r="BXU24" s="3"/>
      <c r="BXV24" s="3"/>
      <c r="BXW24" s="3"/>
      <c r="BXX24" s="3"/>
      <c r="BXY24" s="3"/>
      <c r="BXZ24" s="3"/>
      <c r="BYA24" s="3"/>
      <c r="BYB24" s="3"/>
      <c r="BYC24" s="3"/>
      <c r="BYD24" s="3"/>
      <c r="BYE24" s="3"/>
      <c r="BYF24" s="3"/>
      <c r="BYG24" s="3"/>
      <c r="BYH24" s="3"/>
      <c r="BYI24" s="3"/>
      <c r="BYJ24" s="3"/>
      <c r="BYK24" s="3"/>
      <c r="BYL24" s="3"/>
      <c r="BYM24" s="3"/>
      <c r="BYN24" s="3"/>
      <c r="BYO24" s="3"/>
      <c r="BYP24" s="3"/>
      <c r="BYQ24" s="3"/>
      <c r="BYR24" s="3"/>
      <c r="BYS24" s="3"/>
      <c r="BYT24" s="3"/>
      <c r="BYU24" s="3"/>
      <c r="BYV24" s="3"/>
      <c r="BYW24" s="3"/>
      <c r="BYX24" s="3"/>
      <c r="BYY24" s="3"/>
      <c r="BYZ24" s="3"/>
      <c r="BZA24" s="3"/>
      <c r="BZB24" s="3"/>
      <c r="BZC24" s="3"/>
      <c r="BZD24" s="3"/>
      <c r="BZE24" s="3"/>
      <c r="BZF24" s="3"/>
      <c r="BZG24" s="3"/>
      <c r="BZH24" s="3"/>
      <c r="BZI24" s="3"/>
      <c r="BZJ24" s="3"/>
      <c r="BZK24" s="3"/>
      <c r="BZL24" s="3"/>
      <c r="BZM24" s="3"/>
      <c r="BZN24" s="3"/>
      <c r="BZO24" s="3"/>
      <c r="BZP24" s="3"/>
      <c r="BZQ24" s="3"/>
      <c r="BZR24" s="3"/>
      <c r="BZS24" s="3"/>
      <c r="BZT24" s="3"/>
      <c r="BZU24" s="3"/>
      <c r="BZV24" s="3"/>
      <c r="BZW24" s="3"/>
      <c r="BZX24" s="3"/>
      <c r="BZY24" s="3"/>
      <c r="BZZ24" s="3"/>
      <c r="CAA24" s="3"/>
      <c r="CAB24" s="3"/>
      <c r="CAC24" s="3"/>
      <c r="CAD24" s="3"/>
      <c r="CAE24" s="3"/>
      <c r="CAF24" s="3"/>
      <c r="CAG24" s="3"/>
      <c r="CAH24" s="3"/>
      <c r="CAI24" s="3"/>
      <c r="CAJ24" s="3"/>
      <c r="CAK24" s="3"/>
      <c r="CAL24" s="3"/>
      <c r="CAM24" s="3"/>
      <c r="CAN24" s="3"/>
      <c r="CAO24" s="3"/>
      <c r="CAP24" s="3"/>
      <c r="CAQ24" s="3"/>
      <c r="CAR24" s="3"/>
      <c r="CAS24" s="3"/>
      <c r="CAT24" s="3"/>
      <c r="CAU24" s="3"/>
      <c r="CAV24" s="3"/>
      <c r="CAW24" s="3"/>
      <c r="CAX24" s="3"/>
      <c r="CAY24" s="3"/>
      <c r="CAZ24" s="3"/>
      <c r="CBA24" s="3"/>
      <c r="CBB24" s="3"/>
      <c r="CBC24" s="3"/>
      <c r="CBD24" s="3"/>
      <c r="CBE24" s="3"/>
      <c r="CBF24" s="3"/>
      <c r="CBG24" s="3"/>
      <c r="CBH24" s="3"/>
      <c r="CBI24" s="3"/>
      <c r="CBJ24" s="3"/>
      <c r="CBK24" s="3"/>
      <c r="CBL24" s="3"/>
      <c r="CBM24" s="3"/>
      <c r="CBN24" s="3"/>
      <c r="CBO24" s="3"/>
      <c r="CBP24" s="3"/>
      <c r="CBQ24" s="3"/>
      <c r="CBR24" s="3"/>
      <c r="CBS24" s="3"/>
      <c r="CBT24" s="3"/>
      <c r="CBU24" s="3"/>
      <c r="CBV24" s="3"/>
      <c r="CBW24" s="3"/>
      <c r="CBX24" s="3"/>
      <c r="CBY24" s="3"/>
      <c r="CBZ24" s="3"/>
      <c r="CCA24" s="3"/>
      <c r="CCB24" s="3"/>
      <c r="CCC24" s="3"/>
      <c r="CCD24" s="3"/>
      <c r="CCE24" s="3"/>
      <c r="CCF24" s="3"/>
      <c r="CCG24" s="3"/>
      <c r="CCH24" s="3"/>
      <c r="CCI24" s="3"/>
      <c r="CCJ24" s="3"/>
      <c r="CCK24" s="3"/>
      <c r="CCL24" s="3"/>
      <c r="CCM24" s="3"/>
      <c r="CCN24" s="3"/>
      <c r="CCO24" s="3"/>
      <c r="CCP24" s="3"/>
      <c r="CCQ24" s="3"/>
      <c r="CCR24" s="3"/>
      <c r="CCS24" s="3"/>
      <c r="CCT24" s="3"/>
      <c r="CCU24" s="3"/>
      <c r="CCV24" s="3"/>
      <c r="CCW24" s="3"/>
      <c r="CCX24" s="3"/>
      <c r="CCY24" s="3"/>
      <c r="CCZ24" s="3"/>
      <c r="CDA24" s="3"/>
      <c r="CDB24" s="3"/>
      <c r="CDC24" s="3"/>
      <c r="CDD24" s="3"/>
      <c r="CDE24" s="3"/>
      <c r="CDF24" s="3"/>
      <c r="CDG24" s="3"/>
      <c r="CDH24" s="3"/>
      <c r="CDI24" s="3"/>
      <c r="CDJ24" s="3"/>
      <c r="CDK24" s="3"/>
      <c r="CDL24" s="3"/>
      <c r="CDM24" s="3"/>
      <c r="CDN24" s="3"/>
      <c r="CDO24" s="3"/>
      <c r="CDP24" s="3"/>
      <c r="CDQ24" s="3"/>
      <c r="CDR24" s="3"/>
      <c r="CDS24" s="3"/>
      <c r="CDT24" s="3"/>
      <c r="CDU24" s="3"/>
      <c r="CDV24" s="3"/>
      <c r="CDW24" s="3"/>
      <c r="CDX24" s="3"/>
      <c r="CDY24" s="3"/>
      <c r="CDZ24" s="3"/>
      <c r="CEA24" s="3"/>
      <c r="CEB24" s="3"/>
      <c r="CEC24" s="3"/>
      <c r="CED24" s="3"/>
      <c r="CEE24" s="3"/>
      <c r="CEF24" s="3"/>
      <c r="CEG24" s="3"/>
      <c r="CEH24" s="3"/>
      <c r="CEI24" s="3"/>
      <c r="CEJ24" s="3"/>
      <c r="CEK24" s="3"/>
      <c r="CEL24" s="3"/>
      <c r="CEM24" s="3"/>
      <c r="CEN24" s="3"/>
      <c r="CEO24" s="3"/>
      <c r="CEP24" s="3"/>
      <c r="CEQ24" s="3"/>
      <c r="CER24" s="3"/>
      <c r="CES24" s="3"/>
      <c r="CET24" s="3"/>
      <c r="CEU24" s="3"/>
      <c r="CEV24" s="3"/>
      <c r="CEW24" s="3"/>
      <c r="CEX24" s="3"/>
      <c r="CEY24" s="3"/>
      <c r="CEZ24" s="3"/>
      <c r="CFA24" s="3"/>
      <c r="CFB24" s="3"/>
      <c r="CFC24" s="3"/>
      <c r="CFD24" s="3"/>
      <c r="CFE24" s="3"/>
      <c r="CFF24" s="3"/>
      <c r="CFG24" s="3"/>
      <c r="CFH24" s="3"/>
      <c r="CFI24" s="3"/>
      <c r="CFJ24" s="3"/>
      <c r="CFK24" s="3"/>
      <c r="CFL24" s="3"/>
      <c r="CFM24" s="3"/>
      <c r="CFN24" s="3"/>
      <c r="CFO24" s="3"/>
      <c r="CFP24" s="3"/>
      <c r="CFQ24" s="3"/>
      <c r="CFR24" s="3"/>
      <c r="CFS24" s="3"/>
      <c r="CFT24" s="3"/>
      <c r="CFU24" s="3"/>
      <c r="CFV24" s="3"/>
      <c r="CFW24" s="3"/>
      <c r="CFX24" s="3"/>
      <c r="CFY24" s="3"/>
      <c r="CFZ24" s="3"/>
      <c r="CGA24" s="3"/>
      <c r="CGB24" s="3"/>
      <c r="CGC24" s="3"/>
      <c r="CGD24" s="3"/>
      <c r="CGE24" s="3"/>
      <c r="CGF24" s="3"/>
      <c r="CGG24" s="3"/>
      <c r="CGH24" s="3"/>
      <c r="CGI24" s="3"/>
      <c r="CGJ24" s="3"/>
      <c r="CGK24" s="3"/>
      <c r="CGL24" s="3"/>
      <c r="CGM24" s="3"/>
      <c r="CGN24" s="3"/>
      <c r="CGO24" s="3"/>
      <c r="CGP24" s="3"/>
      <c r="CGQ24" s="3"/>
      <c r="CGR24" s="3"/>
      <c r="CGS24" s="3"/>
      <c r="CGT24" s="3"/>
      <c r="CGU24" s="3"/>
      <c r="CGV24" s="3"/>
      <c r="CGW24" s="3"/>
      <c r="CGX24" s="3"/>
      <c r="CGY24" s="3"/>
      <c r="CGZ24" s="3"/>
      <c r="CHA24" s="3"/>
      <c r="CHB24" s="3"/>
      <c r="CHC24" s="3"/>
      <c r="CHD24" s="3"/>
      <c r="CHE24" s="3"/>
      <c r="CHF24" s="3"/>
      <c r="CHG24" s="3"/>
      <c r="CHH24" s="3"/>
      <c r="CHI24" s="3"/>
      <c r="CHJ24" s="3"/>
      <c r="CHK24" s="3"/>
      <c r="CHL24" s="3"/>
      <c r="CHM24" s="3"/>
      <c r="CHN24" s="3"/>
      <c r="CHO24" s="3"/>
      <c r="CHP24" s="3"/>
      <c r="CHQ24" s="3"/>
      <c r="CHR24" s="3"/>
      <c r="CHS24" s="3"/>
      <c r="CHT24" s="3"/>
      <c r="CHU24" s="3"/>
      <c r="CHV24" s="3"/>
      <c r="CHW24" s="3"/>
      <c r="CHX24" s="3"/>
      <c r="CHY24" s="3"/>
      <c r="CHZ24" s="3"/>
      <c r="CIA24" s="3"/>
      <c r="CIB24" s="3"/>
      <c r="CIC24" s="3"/>
      <c r="CID24" s="3"/>
      <c r="CIE24" s="3"/>
      <c r="CIF24" s="3"/>
      <c r="CIG24" s="3"/>
      <c r="CIH24" s="3"/>
      <c r="CII24" s="3"/>
      <c r="CIJ24" s="3"/>
      <c r="CIK24" s="3"/>
      <c r="CIL24" s="3"/>
      <c r="CIM24" s="3"/>
      <c r="CIN24" s="3"/>
      <c r="CIO24" s="3"/>
      <c r="CIP24" s="3"/>
      <c r="CIQ24" s="3"/>
      <c r="CIR24" s="3"/>
      <c r="CIS24" s="3"/>
      <c r="CIT24" s="3"/>
      <c r="CIU24" s="3"/>
      <c r="CIV24" s="3"/>
      <c r="CIW24" s="3"/>
      <c r="CIX24" s="3"/>
      <c r="CIY24" s="3"/>
      <c r="CIZ24" s="3"/>
      <c r="CJA24" s="3"/>
      <c r="CJB24" s="3"/>
      <c r="CJC24" s="3"/>
      <c r="CJD24" s="3"/>
      <c r="CJE24" s="3"/>
      <c r="CJF24" s="3"/>
      <c r="CJG24" s="3"/>
      <c r="CJH24" s="3"/>
      <c r="CJI24" s="3"/>
      <c r="CJJ24" s="3"/>
      <c r="CJK24" s="3"/>
      <c r="CJL24" s="3"/>
      <c r="CJM24" s="3"/>
      <c r="CJN24" s="3"/>
      <c r="CJO24" s="3"/>
      <c r="CJP24" s="3"/>
      <c r="CJQ24" s="3"/>
      <c r="CJR24" s="3"/>
      <c r="CJS24" s="3"/>
      <c r="CJT24" s="3"/>
      <c r="CJU24" s="3"/>
      <c r="CJV24" s="3"/>
      <c r="CJW24" s="3"/>
      <c r="CJX24" s="3"/>
      <c r="CJY24" s="3"/>
      <c r="CJZ24" s="3"/>
      <c r="CKA24" s="3"/>
      <c r="CKB24" s="3"/>
      <c r="CKC24" s="3"/>
      <c r="CKD24" s="3"/>
      <c r="CKE24" s="3"/>
      <c r="CKF24" s="3"/>
      <c r="CKG24" s="3"/>
      <c r="CKH24" s="3"/>
      <c r="CKI24" s="3"/>
      <c r="CKJ24" s="3"/>
      <c r="CKK24" s="3"/>
      <c r="CKL24" s="3"/>
      <c r="CKM24" s="3"/>
      <c r="CKN24" s="3"/>
      <c r="CKO24" s="3"/>
      <c r="CKP24" s="3"/>
      <c r="CKQ24" s="3"/>
      <c r="CKR24" s="3"/>
      <c r="CKS24" s="3"/>
      <c r="CKT24" s="3"/>
      <c r="CKU24" s="3"/>
      <c r="CKV24" s="3"/>
      <c r="CKW24" s="3"/>
      <c r="CKX24" s="3"/>
      <c r="CKY24" s="3"/>
      <c r="CKZ24" s="3"/>
      <c r="CLA24" s="3"/>
      <c r="CLB24" s="3"/>
      <c r="CLC24" s="3"/>
      <c r="CLD24" s="3"/>
      <c r="CLE24" s="3"/>
      <c r="CLF24" s="3"/>
      <c r="CLG24" s="3"/>
      <c r="CLH24" s="3"/>
      <c r="CLI24" s="3"/>
      <c r="CLJ24" s="3"/>
      <c r="CLK24" s="3"/>
      <c r="CLL24" s="3"/>
      <c r="CLM24" s="3"/>
      <c r="CLN24" s="3"/>
      <c r="CLO24" s="3"/>
      <c r="CLP24" s="3"/>
      <c r="CLQ24" s="3"/>
      <c r="CLR24" s="3"/>
      <c r="CLS24" s="3"/>
      <c r="CLT24" s="3"/>
      <c r="CLU24" s="3"/>
      <c r="CLV24" s="3"/>
      <c r="CLW24" s="3"/>
      <c r="CLX24" s="3"/>
      <c r="CLY24" s="3"/>
      <c r="CLZ24" s="3"/>
      <c r="CMA24" s="3"/>
      <c r="CMB24" s="3"/>
      <c r="CMC24" s="3"/>
      <c r="CMD24" s="3"/>
      <c r="CME24" s="3"/>
      <c r="CMF24" s="3"/>
      <c r="CMG24" s="3"/>
      <c r="CMH24" s="3"/>
      <c r="CMI24" s="3"/>
      <c r="CMJ24" s="3"/>
      <c r="CMK24" s="3"/>
      <c r="CML24" s="3"/>
      <c r="CMM24" s="3"/>
      <c r="CMN24" s="3"/>
      <c r="CMO24" s="3"/>
      <c r="CMP24" s="3"/>
      <c r="CMQ24" s="3"/>
      <c r="CMR24" s="3"/>
      <c r="CMS24" s="3"/>
      <c r="CMT24" s="3"/>
      <c r="CMU24" s="3"/>
      <c r="CMV24" s="3"/>
      <c r="CMW24" s="3"/>
      <c r="CMX24" s="3"/>
      <c r="CMY24" s="3"/>
      <c r="CMZ24" s="3"/>
      <c r="CNA24" s="3"/>
      <c r="CNB24" s="3"/>
      <c r="CNC24" s="3"/>
      <c r="CND24" s="3"/>
      <c r="CNE24" s="3"/>
      <c r="CNF24" s="3"/>
      <c r="CNG24" s="3"/>
      <c r="CNH24" s="3"/>
      <c r="CNI24" s="3"/>
      <c r="CNJ24" s="3"/>
      <c r="CNK24" s="3"/>
      <c r="CNL24" s="3"/>
      <c r="CNM24" s="3"/>
      <c r="CNN24" s="3"/>
      <c r="CNO24" s="3"/>
      <c r="CNP24" s="3"/>
      <c r="CNQ24" s="3"/>
      <c r="CNR24" s="3"/>
      <c r="CNS24" s="3"/>
      <c r="CNT24" s="3"/>
      <c r="CNU24" s="3"/>
      <c r="CNV24" s="3"/>
      <c r="CNW24" s="3"/>
      <c r="CNX24" s="3"/>
      <c r="CNY24" s="3"/>
      <c r="CNZ24" s="3"/>
      <c r="COA24" s="3"/>
      <c r="COB24" s="3"/>
      <c r="COC24" s="3"/>
      <c r="COD24" s="3"/>
      <c r="COE24" s="3"/>
      <c r="COF24" s="3"/>
      <c r="COG24" s="3"/>
      <c r="COH24" s="3"/>
      <c r="COI24" s="3"/>
      <c r="COJ24" s="3"/>
      <c r="COK24" s="3"/>
      <c r="COL24" s="3"/>
      <c r="COM24" s="3"/>
      <c r="CON24" s="3"/>
      <c r="COO24" s="3"/>
      <c r="COP24" s="3"/>
      <c r="COQ24" s="3"/>
      <c r="COR24" s="3"/>
      <c r="COS24" s="3"/>
      <c r="COT24" s="3"/>
      <c r="COU24" s="3"/>
      <c r="COV24" s="3"/>
      <c r="COW24" s="3"/>
      <c r="COX24" s="3"/>
      <c r="COY24" s="3"/>
      <c r="COZ24" s="3"/>
      <c r="CPA24" s="3"/>
      <c r="CPB24" s="3"/>
      <c r="CPC24" s="3"/>
      <c r="CPD24" s="3"/>
      <c r="CPE24" s="3"/>
      <c r="CPF24" s="3"/>
      <c r="CPG24" s="3"/>
      <c r="CPH24" s="3"/>
      <c r="CPI24" s="3"/>
      <c r="CPJ24" s="3"/>
      <c r="CPK24" s="3"/>
      <c r="CPL24" s="3"/>
      <c r="CPM24" s="3"/>
      <c r="CPN24" s="3"/>
      <c r="CPO24" s="3"/>
      <c r="CPP24" s="3"/>
      <c r="CPQ24" s="3"/>
      <c r="CPR24" s="3"/>
      <c r="CPS24" s="3"/>
      <c r="CPT24" s="3"/>
      <c r="CPU24" s="3"/>
      <c r="CPV24" s="3"/>
      <c r="CPW24" s="3"/>
      <c r="CPX24" s="3"/>
      <c r="CPY24" s="3"/>
      <c r="CPZ24" s="3"/>
      <c r="CQA24" s="3"/>
      <c r="CQB24" s="3"/>
      <c r="CQC24" s="3"/>
      <c r="CQD24" s="3"/>
      <c r="CQE24" s="3"/>
      <c r="CQF24" s="3"/>
      <c r="CQG24" s="3"/>
      <c r="CQH24" s="3"/>
      <c r="CQI24" s="3"/>
      <c r="CQJ24" s="3"/>
      <c r="CQK24" s="3"/>
      <c r="CQL24" s="3"/>
      <c r="CQM24" s="3"/>
      <c r="CQN24" s="3"/>
      <c r="CQO24" s="3"/>
      <c r="CQP24" s="3"/>
      <c r="CQQ24" s="3"/>
      <c r="CQR24" s="3"/>
      <c r="CQS24" s="3"/>
      <c r="CQT24" s="3"/>
      <c r="CQU24" s="3"/>
      <c r="CQV24" s="3"/>
      <c r="CQW24" s="3"/>
      <c r="CQX24" s="3"/>
      <c r="CQY24" s="3"/>
      <c r="CQZ24" s="3"/>
      <c r="CRA24" s="3"/>
      <c r="CRB24" s="3"/>
      <c r="CRC24" s="3"/>
      <c r="CRD24" s="3"/>
      <c r="CRE24" s="3"/>
      <c r="CRF24" s="3"/>
      <c r="CRG24" s="3"/>
      <c r="CRH24" s="3"/>
      <c r="CRI24" s="3"/>
      <c r="CRJ24" s="3"/>
      <c r="CRK24" s="3"/>
      <c r="CRL24" s="3"/>
      <c r="CRM24" s="3"/>
      <c r="CRN24" s="3"/>
      <c r="CRO24" s="3"/>
      <c r="CRP24" s="3"/>
      <c r="CRQ24" s="3"/>
      <c r="CRR24" s="3"/>
      <c r="CRS24" s="3"/>
      <c r="CRT24" s="3"/>
      <c r="CRU24" s="3"/>
      <c r="CRV24" s="3"/>
      <c r="CRW24" s="3"/>
      <c r="CRX24" s="3"/>
      <c r="CRY24" s="3"/>
      <c r="CRZ24" s="3"/>
      <c r="CSA24" s="3"/>
      <c r="CSB24" s="3"/>
      <c r="CSC24" s="3"/>
      <c r="CSD24" s="3"/>
      <c r="CSE24" s="3"/>
      <c r="CSF24" s="3"/>
      <c r="CSG24" s="3"/>
      <c r="CSH24" s="3"/>
      <c r="CSI24" s="3"/>
      <c r="CSJ24" s="3"/>
      <c r="CSK24" s="3"/>
      <c r="CSL24" s="3"/>
      <c r="CSM24" s="3"/>
      <c r="CSN24" s="3"/>
      <c r="CSO24" s="3"/>
      <c r="CSP24" s="3"/>
      <c r="CSQ24" s="3"/>
      <c r="CSR24" s="3"/>
      <c r="CSS24" s="3"/>
      <c r="CST24" s="3"/>
      <c r="CSU24" s="3"/>
      <c r="CSV24" s="3"/>
      <c r="CSW24" s="3"/>
      <c r="CSX24" s="3"/>
      <c r="CSY24" s="3"/>
      <c r="CSZ24" s="3"/>
      <c r="CTA24" s="3"/>
      <c r="CTB24" s="3"/>
      <c r="CTC24" s="3"/>
      <c r="CTD24" s="3"/>
      <c r="CTE24" s="3"/>
      <c r="CTF24" s="3"/>
      <c r="CTG24" s="3"/>
      <c r="CTH24" s="3"/>
      <c r="CTI24" s="3"/>
      <c r="CTJ24" s="3"/>
      <c r="CTK24" s="3"/>
      <c r="CTL24" s="3"/>
      <c r="CTM24" s="3"/>
      <c r="CTN24" s="3"/>
      <c r="CTO24" s="3"/>
      <c r="CTP24" s="3"/>
      <c r="CTQ24" s="3"/>
      <c r="CTR24" s="3"/>
      <c r="CTS24" s="3"/>
      <c r="CTT24" s="3"/>
      <c r="CTU24" s="3"/>
      <c r="CTV24" s="3"/>
      <c r="CTW24" s="3"/>
      <c r="CTX24" s="3"/>
      <c r="CTY24" s="3"/>
      <c r="CTZ24" s="3"/>
      <c r="CUA24" s="3"/>
      <c r="CUB24" s="3"/>
      <c r="CUC24" s="3"/>
      <c r="CUD24" s="3"/>
      <c r="CUE24" s="3"/>
      <c r="CUF24" s="3"/>
      <c r="CUG24" s="3"/>
      <c r="CUH24" s="3"/>
      <c r="CUI24" s="3"/>
      <c r="CUJ24" s="3"/>
      <c r="CUK24" s="3"/>
      <c r="CUL24" s="3"/>
      <c r="CUM24" s="3"/>
      <c r="CUN24" s="3"/>
      <c r="CUO24" s="3"/>
      <c r="CUP24" s="3"/>
      <c r="CUQ24" s="3"/>
      <c r="CUR24" s="3"/>
      <c r="CUS24" s="3"/>
      <c r="CUT24" s="3"/>
      <c r="CUU24" s="3"/>
      <c r="CUV24" s="3"/>
      <c r="CUW24" s="3"/>
      <c r="CUX24" s="3"/>
      <c r="CUY24" s="3"/>
      <c r="CUZ24" s="3"/>
      <c r="CVA24" s="3"/>
      <c r="CVB24" s="3"/>
      <c r="CVC24" s="3"/>
      <c r="CVD24" s="3"/>
      <c r="CVE24" s="3"/>
      <c r="CVF24" s="3"/>
      <c r="CVG24" s="3"/>
      <c r="CVH24" s="3"/>
      <c r="CVI24" s="3"/>
      <c r="CVJ24" s="3"/>
      <c r="CVK24" s="3"/>
      <c r="CVL24" s="3"/>
      <c r="CVM24" s="3"/>
      <c r="CVN24" s="3"/>
      <c r="CVO24" s="3"/>
      <c r="CVP24" s="3"/>
      <c r="CVQ24" s="3"/>
      <c r="CVR24" s="3"/>
      <c r="CVS24" s="3"/>
      <c r="CVT24" s="3"/>
      <c r="CVU24" s="3"/>
      <c r="CVV24" s="3"/>
      <c r="CVW24" s="3"/>
      <c r="CVX24" s="3"/>
      <c r="CVY24" s="3"/>
      <c r="CVZ24" s="3"/>
      <c r="CWA24" s="3"/>
      <c r="CWB24" s="3"/>
      <c r="CWC24" s="3"/>
      <c r="CWD24" s="3"/>
      <c r="CWE24" s="3"/>
      <c r="CWF24" s="3"/>
      <c r="CWG24" s="3"/>
      <c r="CWH24" s="3"/>
      <c r="CWI24" s="3"/>
      <c r="CWJ24" s="3"/>
      <c r="CWK24" s="3"/>
      <c r="CWL24" s="3"/>
      <c r="CWM24" s="3"/>
      <c r="CWN24" s="3"/>
      <c r="CWO24" s="3"/>
      <c r="CWP24" s="3"/>
      <c r="CWQ24" s="3"/>
      <c r="CWR24" s="3"/>
      <c r="CWS24" s="3"/>
      <c r="CWT24" s="3"/>
      <c r="CWU24" s="3"/>
      <c r="CWV24" s="3"/>
      <c r="CWW24" s="3"/>
      <c r="CWX24" s="3"/>
      <c r="CWY24" s="3"/>
      <c r="CWZ24" s="3"/>
      <c r="CXA24" s="3"/>
      <c r="CXB24" s="3"/>
      <c r="CXC24" s="3"/>
      <c r="CXD24" s="3"/>
      <c r="CXE24" s="3"/>
      <c r="CXF24" s="3"/>
      <c r="CXG24" s="3"/>
      <c r="CXH24" s="3"/>
      <c r="CXI24" s="3"/>
      <c r="CXJ24" s="3"/>
      <c r="CXK24" s="3"/>
      <c r="CXL24" s="3"/>
      <c r="CXM24" s="3"/>
      <c r="CXN24" s="3"/>
      <c r="CXO24" s="3"/>
      <c r="CXP24" s="3"/>
      <c r="CXQ24" s="3"/>
      <c r="CXR24" s="3"/>
      <c r="CXS24" s="3"/>
      <c r="CXT24" s="3"/>
      <c r="CXU24" s="3"/>
      <c r="CXV24" s="3"/>
      <c r="CXW24" s="3"/>
      <c r="CXX24" s="3"/>
      <c r="CXY24" s="3"/>
      <c r="CXZ24" s="3"/>
      <c r="CYA24" s="3"/>
      <c r="CYB24" s="3"/>
      <c r="CYC24" s="3"/>
      <c r="CYD24" s="3"/>
      <c r="CYE24" s="3"/>
      <c r="CYF24" s="3"/>
      <c r="CYG24" s="3"/>
      <c r="CYH24" s="3"/>
      <c r="CYI24" s="3"/>
      <c r="CYJ24" s="3"/>
      <c r="CYK24" s="3"/>
      <c r="CYL24" s="3"/>
      <c r="CYM24" s="3"/>
      <c r="CYN24" s="3"/>
      <c r="CYO24" s="3"/>
      <c r="CYP24" s="3"/>
      <c r="CYQ24" s="3"/>
      <c r="CYR24" s="3"/>
      <c r="CYS24" s="3"/>
      <c r="CYT24" s="3"/>
      <c r="CYU24" s="3"/>
      <c r="CYV24" s="3"/>
      <c r="CYW24" s="3"/>
      <c r="CYX24" s="3"/>
      <c r="CYY24" s="3"/>
      <c r="CYZ24" s="3"/>
      <c r="CZA24" s="3"/>
      <c r="CZB24" s="3"/>
      <c r="CZC24" s="3"/>
      <c r="CZD24" s="3"/>
      <c r="CZE24" s="3"/>
      <c r="CZF24" s="3"/>
      <c r="CZG24" s="3"/>
      <c r="CZH24" s="3"/>
      <c r="CZI24" s="3"/>
      <c r="CZJ24" s="3"/>
      <c r="CZK24" s="3"/>
      <c r="CZL24" s="3"/>
      <c r="CZM24" s="3"/>
      <c r="CZN24" s="3"/>
      <c r="CZO24" s="3"/>
      <c r="CZP24" s="3"/>
      <c r="CZQ24" s="3"/>
      <c r="CZR24" s="3"/>
      <c r="CZS24" s="3"/>
      <c r="CZT24" s="3"/>
      <c r="CZU24" s="3"/>
      <c r="CZV24" s="3"/>
      <c r="CZW24" s="3"/>
      <c r="CZX24" s="3"/>
      <c r="CZY24" s="3"/>
      <c r="CZZ24" s="3"/>
      <c r="DAA24" s="3"/>
      <c r="DAB24" s="3"/>
      <c r="DAC24" s="3"/>
      <c r="DAD24" s="3"/>
      <c r="DAE24" s="3"/>
      <c r="DAF24" s="3"/>
      <c r="DAG24" s="3"/>
      <c r="DAH24" s="3"/>
      <c r="DAI24" s="3"/>
      <c r="DAJ24" s="3"/>
      <c r="DAK24" s="3"/>
      <c r="DAL24" s="3"/>
      <c r="DAM24" s="3"/>
      <c r="DAN24" s="3"/>
      <c r="DAO24" s="3"/>
      <c r="DAP24" s="3"/>
      <c r="DAQ24" s="3"/>
      <c r="DAR24" s="3"/>
      <c r="DAS24" s="3"/>
      <c r="DAT24" s="3"/>
      <c r="DAU24" s="3"/>
      <c r="DAV24" s="3"/>
      <c r="DAW24" s="3"/>
      <c r="DAX24" s="3"/>
      <c r="DAY24" s="3"/>
      <c r="DAZ24" s="3"/>
      <c r="DBA24" s="3"/>
      <c r="DBB24" s="3"/>
      <c r="DBC24" s="3"/>
      <c r="DBD24" s="3"/>
      <c r="DBE24" s="3"/>
      <c r="DBF24" s="3"/>
      <c r="DBG24" s="3"/>
      <c r="DBH24" s="3"/>
      <c r="DBI24" s="3"/>
      <c r="DBJ24" s="3"/>
      <c r="DBK24" s="3"/>
      <c r="DBL24" s="3"/>
      <c r="DBM24" s="3"/>
      <c r="DBN24" s="3"/>
      <c r="DBO24" s="3"/>
      <c r="DBP24" s="3"/>
      <c r="DBQ24" s="3"/>
      <c r="DBR24" s="3"/>
      <c r="DBS24" s="3"/>
      <c r="DBT24" s="3"/>
      <c r="DBU24" s="3"/>
      <c r="DBV24" s="3"/>
      <c r="DBW24" s="3"/>
      <c r="DBX24" s="3"/>
      <c r="DBY24" s="3"/>
      <c r="DBZ24" s="3"/>
      <c r="DCA24" s="3"/>
      <c r="DCB24" s="3"/>
      <c r="DCC24" s="3"/>
      <c r="DCD24" s="3"/>
      <c r="DCE24" s="3"/>
      <c r="DCF24" s="3"/>
      <c r="DCG24" s="3"/>
      <c r="DCH24" s="3"/>
      <c r="DCI24" s="3"/>
      <c r="DCJ24" s="3"/>
      <c r="DCK24" s="3"/>
      <c r="DCL24" s="3"/>
      <c r="DCM24" s="3"/>
      <c r="DCN24" s="3"/>
      <c r="DCO24" s="3"/>
      <c r="DCP24" s="3"/>
      <c r="DCQ24" s="3"/>
      <c r="DCR24" s="3"/>
      <c r="DCS24" s="3"/>
      <c r="DCT24" s="3"/>
      <c r="DCU24" s="3"/>
      <c r="DCV24" s="3"/>
      <c r="DCW24" s="3"/>
      <c r="DCX24" s="3"/>
      <c r="DCY24" s="3"/>
      <c r="DCZ24" s="3"/>
      <c r="DDA24" s="3"/>
      <c r="DDB24" s="3"/>
      <c r="DDC24" s="3"/>
      <c r="DDD24" s="3"/>
      <c r="DDE24" s="3"/>
      <c r="DDF24" s="3"/>
      <c r="DDG24" s="3"/>
      <c r="DDH24" s="3"/>
      <c r="DDI24" s="3"/>
      <c r="DDJ24" s="3"/>
      <c r="DDK24" s="3"/>
      <c r="DDL24" s="3"/>
      <c r="DDM24" s="3"/>
      <c r="DDN24" s="3"/>
      <c r="DDO24" s="3"/>
      <c r="DDP24" s="3"/>
      <c r="DDQ24" s="3"/>
      <c r="DDR24" s="3"/>
      <c r="DDS24" s="3"/>
      <c r="DDT24" s="3"/>
      <c r="DDU24" s="3"/>
      <c r="DDV24" s="3"/>
      <c r="DDW24" s="3"/>
      <c r="DDX24" s="3"/>
      <c r="DDY24" s="3"/>
      <c r="DDZ24" s="3"/>
      <c r="DEA24" s="3"/>
      <c r="DEB24" s="3"/>
      <c r="DEC24" s="3"/>
      <c r="DED24" s="3"/>
      <c r="DEE24" s="3"/>
      <c r="DEF24" s="3"/>
      <c r="DEG24" s="3"/>
      <c r="DEH24" s="3"/>
      <c r="DEI24" s="3"/>
      <c r="DEJ24" s="3"/>
      <c r="DEK24" s="3"/>
      <c r="DEL24" s="3"/>
      <c r="DEM24" s="3"/>
      <c r="DEN24" s="3"/>
      <c r="DEO24" s="3"/>
      <c r="DEP24" s="3"/>
      <c r="DEQ24" s="3"/>
      <c r="DER24" s="3"/>
      <c r="DES24" s="3"/>
      <c r="DET24" s="3"/>
      <c r="DEU24" s="3"/>
      <c r="DEV24" s="3"/>
      <c r="DEW24" s="3"/>
      <c r="DEX24" s="3"/>
      <c r="DEY24" s="3"/>
      <c r="DEZ24" s="3"/>
      <c r="DFA24" s="3"/>
      <c r="DFB24" s="3"/>
      <c r="DFC24" s="3"/>
      <c r="DFD24" s="3"/>
      <c r="DFE24" s="3"/>
      <c r="DFF24" s="3"/>
      <c r="DFG24" s="3"/>
      <c r="DFH24" s="3"/>
      <c r="DFI24" s="3"/>
      <c r="DFJ24" s="3"/>
      <c r="DFK24" s="3"/>
      <c r="DFL24" s="3"/>
      <c r="DFM24" s="3"/>
      <c r="DFN24" s="3"/>
      <c r="DFO24" s="3"/>
      <c r="DFP24" s="3"/>
      <c r="DFQ24" s="3"/>
      <c r="DFR24" s="3"/>
      <c r="DFS24" s="3"/>
      <c r="DFT24" s="3"/>
      <c r="DFU24" s="3"/>
      <c r="DFV24" s="3"/>
      <c r="DFW24" s="3"/>
      <c r="DFX24" s="3"/>
      <c r="DFY24" s="3"/>
      <c r="DFZ24" s="3"/>
      <c r="DGA24" s="3"/>
      <c r="DGB24" s="3"/>
      <c r="DGC24" s="3"/>
      <c r="DGD24" s="3"/>
      <c r="DGE24" s="3"/>
      <c r="DGF24" s="3"/>
      <c r="DGG24" s="3"/>
      <c r="DGH24" s="3"/>
      <c r="DGI24" s="3"/>
      <c r="DGJ24" s="3"/>
      <c r="DGK24" s="3"/>
      <c r="DGL24" s="3"/>
      <c r="DGM24" s="3"/>
      <c r="DGN24" s="3"/>
      <c r="DGO24" s="3"/>
      <c r="DGP24" s="3"/>
      <c r="DGQ24" s="3"/>
      <c r="DGR24" s="3"/>
      <c r="DGS24" s="3"/>
      <c r="DGT24" s="3"/>
      <c r="DGU24" s="3"/>
      <c r="DGV24" s="3"/>
      <c r="DGW24" s="3"/>
      <c r="DGX24" s="3"/>
      <c r="DGY24" s="3"/>
      <c r="DGZ24" s="3"/>
      <c r="DHA24" s="3"/>
      <c r="DHB24" s="3"/>
      <c r="DHC24" s="3"/>
      <c r="DHD24" s="3"/>
      <c r="DHE24" s="3"/>
      <c r="DHF24" s="3"/>
      <c r="DHG24" s="3"/>
      <c r="DHH24" s="3"/>
      <c r="DHI24" s="3"/>
      <c r="DHJ24" s="3"/>
      <c r="DHK24" s="3"/>
      <c r="DHL24" s="3"/>
      <c r="DHM24" s="3"/>
      <c r="DHN24" s="3"/>
      <c r="DHO24" s="3"/>
      <c r="DHP24" s="3"/>
      <c r="DHQ24" s="3"/>
      <c r="DHR24" s="3"/>
      <c r="DHS24" s="3"/>
      <c r="DHT24" s="3"/>
      <c r="DHU24" s="3"/>
      <c r="DHV24" s="3"/>
      <c r="DHW24" s="3"/>
      <c r="DHX24" s="3"/>
      <c r="DHY24" s="3"/>
      <c r="DHZ24" s="3"/>
      <c r="DIA24" s="3"/>
      <c r="DIB24" s="3"/>
      <c r="DIC24" s="3"/>
      <c r="DID24" s="3"/>
      <c r="DIE24" s="3"/>
      <c r="DIF24" s="3"/>
      <c r="DIG24" s="3"/>
      <c r="DIH24" s="3"/>
      <c r="DII24" s="3"/>
      <c r="DIJ24" s="3"/>
      <c r="DIK24" s="3"/>
      <c r="DIL24" s="3"/>
      <c r="DIM24" s="3"/>
      <c r="DIN24" s="3"/>
      <c r="DIO24" s="3"/>
      <c r="DIP24" s="3"/>
      <c r="DIQ24" s="3"/>
      <c r="DIR24" s="3"/>
      <c r="DIS24" s="3"/>
      <c r="DIT24" s="3"/>
      <c r="DIU24" s="3"/>
      <c r="DIV24" s="3"/>
      <c r="DIW24" s="3"/>
      <c r="DIX24" s="3"/>
      <c r="DIY24" s="3"/>
      <c r="DIZ24" s="3"/>
      <c r="DJA24" s="3"/>
      <c r="DJB24" s="3"/>
      <c r="DJC24" s="3"/>
      <c r="DJD24" s="3"/>
      <c r="DJE24" s="3"/>
      <c r="DJF24" s="3"/>
      <c r="DJG24" s="3"/>
      <c r="DJH24" s="3"/>
      <c r="DJI24" s="3"/>
      <c r="DJJ24" s="3"/>
      <c r="DJK24" s="3"/>
      <c r="DJL24" s="3"/>
      <c r="DJM24" s="3"/>
      <c r="DJN24" s="3"/>
      <c r="DJO24" s="3"/>
      <c r="DJP24" s="3"/>
      <c r="DJQ24" s="3"/>
      <c r="DJR24" s="3"/>
      <c r="DJS24" s="3"/>
      <c r="DJT24" s="3"/>
      <c r="DJU24" s="3"/>
      <c r="DJV24" s="3"/>
      <c r="DJW24" s="3"/>
      <c r="DJX24" s="3"/>
      <c r="DJY24" s="3"/>
      <c r="DJZ24" s="3"/>
      <c r="DKA24" s="3"/>
      <c r="DKB24" s="3"/>
      <c r="DKC24" s="3"/>
      <c r="DKD24" s="3"/>
      <c r="DKE24" s="3"/>
      <c r="DKF24" s="3"/>
      <c r="DKG24" s="3"/>
      <c r="DKH24" s="3"/>
      <c r="DKI24" s="3"/>
      <c r="DKJ24" s="3"/>
      <c r="DKK24" s="3"/>
      <c r="DKL24" s="3"/>
      <c r="DKM24" s="3"/>
      <c r="DKN24" s="3"/>
      <c r="DKO24" s="3"/>
      <c r="DKP24" s="3"/>
      <c r="DKQ24" s="3"/>
      <c r="DKR24" s="3"/>
      <c r="DKS24" s="3"/>
      <c r="DKT24" s="3"/>
      <c r="DKU24" s="3"/>
      <c r="DKV24" s="3"/>
      <c r="DKW24" s="3"/>
      <c r="DKX24" s="3"/>
      <c r="DKY24" s="3"/>
      <c r="DKZ24" s="3"/>
      <c r="DLA24" s="3"/>
      <c r="DLB24" s="3"/>
      <c r="DLC24" s="3"/>
      <c r="DLD24" s="3"/>
      <c r="DLE24" s="3"/>
      <c r="DLF24" s="3"/>
      <c r="DLG24" s="3"/>
      <c r="DLH24" s="3"/>
      <c r="DLI24" s="3"/>
      <c r="DLJ24" s="3"/>
      <c r="DLK24" s="3"/>
      <c r="DLL24" s="3"/>
      <c r="DLM24" s="3"/>
      <c r="DLN24" s="3"/>
      <c r="DLO24" s="3"/>
      <c r="DLP24" s="3"/>
      <c r="DLQ24" s="3"/>
      <c r="DLR24" s="3"/>
      <c r="DLS24" s="3"/>
      <c r="DLT24" s="3"/>
      <c r="DLU24" s="3"/>
      <c r="DLV24" s="3"/>
      <c r="DLW24" s="3"/>
      <c r="DLX24" s="3"/>
      <c r="DLY24" s="3"/>
      <c r="DLZ24" s="3"/>
      <c r="DMA24" s="3"/>
      <c r="DMB24" s="3"/>
      <c r="DMC24" s="3"/>
      <c r="DMD24" s="3"/>
      <c r="DME24" s="3"/>
      <c r="DMF24" s="3"/>
      <c r="DMG24" s="3"/>
      <c r="DMH24" s="3"/>
      <c r="DMI24" s="3"/>
      <c r="DMJ24" s="3"/>
      <c r="DMK24" s="3"/>
      <c r="DML24" s="3"/>
      <c r="DMM24" s="3"/>
      <c r="DMN24" s="3"/>
      <c r="DMO24" s="3"/>
      <c r="DMP24" s="3"/>
      <c r="DMQ24" s="3"/>
      <c r="DMR24" s="3"/>
      <c r="DMS24" s="3"/>
      <c r="DMT24" s="3"/>
      <c r="DMU24" s="3"/>
      <c r="DMV24" s="3"/>
      <c r="DMW24" s="3"/>
      <c r="DMX24" s="3"/>
      <c r="DMY24" s="3"/>
      <c r="DMZ24" s="3"/>
      <c r="DNA24" s="3"/>
      <c r="DNB24" s="3"/>
      <c r="DNC24" s="3"/>
      <c r="DND24" s="3"/>
      <c r="DNE24" s="3"/>
      <c r="DNF24" s="3"/>
      <c r="DNG24" s="3"/>
      <c r="DNH24" s="3"/>
    </row>
    <row r="25" spans="1:3076" ht="82.5" customHeight="1" x14ac:dyDescent="0.25">
      <c r="B25" s="1" t="s">
        <v>340</v>
      </c>
      <c r="I25" s="3" t="str">
        <f t="shared" si="1"/>
        <v xml:space="preserve">Nota: De acuerdo a la priorización de proyectos y procesos esta matriz esta sujeta a cambios y puede incluir otros criterios y porcentajes  </v>
      </c>
    </row>
    <row r="26" spans="1:3076" x14ac:dyDescent="0.25"/>
    <row r="27" spans="1:3076" x14ac:dyDescent="0.25"/>
    <row r="28" spans="1:3076" x14ac:dyDescent="0.25"/>
    <row r="29" spans="1:3076" x14ac:dyDescent="0.25"/>
    <row r="30" spans="1:3076" x14ac:dyDescent="0.25"/>
    <row r="31" spans="1:3076" x14ac:dyDescent="0.25"/>
    <row r="32" spans="1:3076"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1:11" x14ac:dyDescent="0.25"/>
    <row r="50" spans="1:11" x14ac:dyDescent="0.25"/>
    <row r="51" spans="1:11" x14ac:dyDescent="0.25"/>
    <row r="52" spans="1:11" x14ac:dyDescent="0.25"/>
    <row r="53" spans="1:11" x14ac:dyDescent="0.25"/>
    <row r="54" spans="1:11" x14ac:dyDescent="0.25"/>
    <row r="55" spans="1:11" x14ac:dyDescent="0.25"/>
    <row r="56" spans="1:11" s="1" customFormat="1" x14ac:dyDescent="0.25">
      <c r="A56" s="11"/>
      <c r="F56" s="12"/>
      <c r="G56" s="13"/>
      <c r="H56" s="3"/>
      <c r="I56" s="3"/>
      <c r="J56" s="3"/>
      <c r="K56" s="3"/>
    </row>
    <row r="57" spans="1:11" s="1" customFormat="1" x14ac:dyDescent="0.25">
      <c r="A57" s="11"/>
      <c r="F57" s="12"/>
      <c r="G57" s="13"/>
      <c r="H57" s="3"/>
      <c r="I57" s="3"/>
      <c r="J57" s="3"/>
      <c r="K57" s="3"/>
    </row>
    <row r="58" spans="1:11" s="1" customFormat="1" x14ac:dyDescent="0.25">
      <c r="A58" s="11"/>
      <c r="F58" s="12"/>
      <c r="G58" s="13"/>
      <c r="H58" s="3"/>
      <c r="I58" s="3"/>
      <c r="J58" s="3"/>
      <c r="K58" s="3"/>
    </row>
    <row r="59" spans="1:11" s="1" customFormat="1" x14ac:dyDescent="0.25">
      <c r="A59" s="11"/>
      <c r="F59" s="12"/>
      <c r="G59" s="13"/>
      <c r="H59" s="3"/>
      <c r="I59" s="3"/>
      <c r="J59" s="3"/>
      <c r="K59" s="3"/>
    </row>
    <row r="60" spans="1:11" s="1" customFormat="1" x14ac:dyDescent="0.25">
      <c r="A60" s="11"/>
      <c r="F60" s="12"/>
      <c r="G60" s="13"/>
      <c r="H60" s="3"/>
      <c r="I60" s="3"/>
      <c r="J60" s="3"/>
      <c r="K60" s="3"/>
    </row>
    <row r="61" spans="1:11" s="1" customFormat="1" x14ac:dyDescent="0.25">
      <c r="A61" s="11"/>
      <c r="F61" s="12"/>
      <c r="G61" s="13"/>
      <c r="H61" s="3"/>
      <c r="I61" s="3"/>
      <c r="J61" s="3"/>
      <c r="K61" s="3"/>
    </row>
    <row r="62" spans="1:11" s="1" customFormat="1" x14ac:dyDescent="0.25">
      <c r="A62" s="11"/>
      <c r="F62" s="12"/>
      <c r="G62" s="13"/>
      <c r="H62" s="3"/>
      <c r="I62" s="3"/>
      <c r="J62" s="3"/>
      <c r="K62" s="3"/>
    </row>
    <row r="63" spans="1:11" s="1" customFormat="1" x14ac:dyDescent="0.25">
      <c r="A63" s="11"/>
      <c r="F63" s="12"/>
      <c r="G63" s="13"/>
      <c r="H63" s="3"/>
      <c r="I63" s="3"/>
      <c r="J63" s="3"/>
      <c r="K63" s="3"/>
    </row>
    <row r="64" spans="1:11" s="1" customFormat="1" x14ac:dyDescent="0.25">
      <c r="A64" s="11"/>
      <c r="F64" s="12"/>
      <c r="G64" s="13"/>
      <c r="H64" s="3"/>
      <c r="I64" s="3"/>
      <c r="J64" s="3"/>
      <c r="K64" s="3"/>
    </row>
    <row r="65" spans="1:11" s="1" customFormat="1" x14ac:dyDescent="0.25">
      <c r="A65" s="11"/>
      <c r="F65" s="12"/>
      <c r="G65" s="13"/>
      <c r="H65" s="3"/>
      <c r="I65" s="3"/>
      <c r="J65" s="3"/>
      <c r="K65" s="3"/>
    </row>
    <row r="66" spans="1:11" ht="12.75" customHeight="1" x14ac:dyDescent="0.25"/>
    <row r="67" spans="1:11" x14ac:dyDescent="0.25"/>
    <row r="68" spans="1:11" x14ac:dyDescent="0.25"/>
    <row r="69" spans="1:11" x14ac:dyDescent="0.25"/>
    <row r="70" spans="1:11" x14ac:dyDescent="0.25"/>
    <row r="71" spans="1:11" x14ac:dyDescent="0.25"/>
    <row r="72" spans="1:11" x14ac:dyDescent="0.25"/>
    <row r="73" spans="1:11" x14ac:dyDescent="0.25"/>
    <row r="74" spans="1:11" x14ac:dyDescent="0.25"/>
    <row r="75" spans="1:11" x14ac:dyDescent="0.25"/>
    <row r="76" spans="1:11" x14ac:dyDescent="0.25"/>
    <row r="77" spans="1:11" x14ac:dyDescent="0.25"/>
    <row r="78" spans="1:11" x14ac:dyDescent="0.25"/>
    <row r="79" spans="1:11" x14ac:dyDescent="0.25"/>
    <row r="80" spans="1:11" x14ac:dyDescent="0.25"/>
    <row r="81" x14ac:dyDescent="0.25"/>
    <row r="82" x14ac:dyDescent="0.25"/>
    <row r="83" x14ac:dyDescent="0.25"/>
    <row r="84" x14ac:dyDescent="0.25"/>
    <row r="85" x14ac:dyDescent="0.25"/>
    <row r="86" x14ac:dyDescent="0.25"/>
    <row r="87" x14ac:dyDescent="0.25"/>
    <row r="88" x14ac:dyDescent="0.25"/>
    <row r="89" x14ac:dyDescent="0.25"/>
  </sheetData>
  <mergeCells count="9">
    <mergeCell ref="G4:G5"/>
    <mergeCell ref="A12:A16"/>
    <mergeCell ref="A17:A23"/>
    <mergeCell ref="A1:A3"/>
    <mergeCell ref="B1:F3"/>
    <mergeCell ref="A4:A5"/>
    <mergeCell ref="B4:B5"/>
    <mergeCell ref="F4:F5"/>
    <mergeCell ref="A7:A11"/>
  </mergeCells>
  <dataValidations count="5">
    <dataValidation type="list" allowBlank="1" showInputMessage="1" showErrorMessage="1" errorTitle="Error" error="Valor no valido _x000a_Por favor revisar" sqref="D65526:D65551 IX65526:IX65551 ST65526:ST65551 ACP65526:ACP65551 AML65526:AML65551 AWH65526:AWH65551 BGD65526:BGD65551 BPZ65526:BPZ65551 BZV65526:BZV65551 CJR65526:CJR65551 CTN65526:CTN65551 DDJ65526:DDJ65551 DNF65526:DNF65551 DXB65526:DXB65551 EGX65526:EGX65551 EQT65526:EQT65551 FAP65526:FAP65551 FKL65526:FKL65551 FUH65526:FUH65551 GED65526:GED65551 GNZ65526:GNZ65551 GXV65526:GXV65551 HHR65526:HHR65551 HRN65526:HRN65551 IBJ65526:IBJ65551 ILF65526:ILF65551 IVB65526:IVB65551 JEX65526:JEX65551 JOT65526:JOT65551 JYP65526:JYP65551 KIL65526:KIL65551 KSH65526:KSH65551 LCD65526:LCD65551 LLZ65526:LLZ65551 LVV65526:LVV65551 MFR65526:MFR65551 MPN65526:MPN65551 MZJ65526:MZJ65551 NJF65526:NJF65551 NTB65526:NTB65551 OCX65526:OCX65551 OMT65526:OMT65551 OWP65526:OWP65551 PGL65526:PGL65551 PQH65526:PQH65551 QAD65526:QAD65551 QJZ65526:QJZ65551 QTV65526:QTV65551 RDR65526:RDR65551 RNN65526:RNN65551 RXJ65526:RXJ65551 SHF65526:SHF65551 SRB65526:SRB65551 TAX65526:TAX65551 TKT65526:TKT65551 TUP65526:TUP65551 UEL65526:UEL65551 UOH65526:UOH65551 UYD65526:UYD65551 VHZ65526:VHZ65551 VRV65526:VRV65551 WBR65526:WBR65551 WLN65526:WLN65551 WVJ65526:WVJ65551 D131062:D131087 IX131062:IX131087 ST131062:ST131087 ACP131062:ACP131087 AML131062:AML131087 AWH131062:AWH131087 BGD131062:BGD131087 BPZ131062:BPZ131087 BZV131062:BZV131087 CJR131062:CJR131087 CTN131062:CTN131087 DDJ131062:DDJ131087 DNF131062:DNF131087 DXB131062:DXB131087 EGX131062:EGX131087 EQT131062:EQT131087 FAP131062:FAP131087 FKL131062:FKL131087 FUH131062:FUH131087 GED131062:GED131087 GNZ131062:GNZ131087 GXV131062:GXV131087 HHR131062:HHR131087 HRN131062:HRN131087 IBJ131062:IBJ131087 ILF131062:ILF131087 IVB131062:IVB131087 JEX131062:JEX131087 JOT131062:JOT131087 JYP131062:JYP131087 KIL131062:KIL131087 KSH131062:KSH131087 LCD131062:LCD131087 LLZ131062:LLZ131087 LVV131062:LVV131087 MFR131062:MFR131087 MPN131062:MPN131087 MZJ131062:MZJ131087 NJF131062:NJF131087 NTB131062:NTB131087 OCX131062:OCX131087 OMT131062:OMT131087 OWP131062:OWP131087 PGL131062:PGL131087 PQH131062:PQH131087 QAD131062:QAD131087 QJZ131062:QJZ131087 QTV131062:QTV131087 RDR131062:RDR131087 RNN131062:RNN131087 RXJ131062:RXJ131087 SHF131062:SHF131087 SRB131062:SRB131087 TAX131062:TAX131087 TKT131062:TKT131087 TUP131062:TUP131087 UEL131062:UEL131087 UOH131062:UOH131087 UYD131062:UYD131087 VHZ131062:VHZ131087 VRV131062:VRV131087 WBR131062:WBR131087 WLN131062:WLN131087 WVJ131062:WVJ131087 D196598:D196623 IX196598:IX196623 ST196598:ST196623 ACP196598:ACP196623 AML196598:AML196623 AWH196598:AWH196623 BGD196598:BGD196623 BPZ196598:BPZ196623 BZV196598:BZV196623 CJR196598:CJR196623 CTN196598:CTN196623 DDJ196598:DDJ196623 DNF196598:DNF196623 DXB196598:DXB196623 EGX196598:EGX196623 EQT196598:EQT196623 FAP196598:FAP196623 FKL196598:FKL196623 FUH196598:FUH196623 GED196598:GED196623 GNZ196598:GNZ196623 GXV196598:GXV196623 HHR196598:HHR196623 HRN196598:HRN196623 IBJ196598:IBJ196623 ILF196598:ILF196623 IVB196598:IVB196623 JEX196598:JEX196623 JOT196598:JOT196623 JYP196598:JYP196623 KIL196598:KIL196623 KSH196598:KSH196623 LCD196598:LCD196623 LLZ196598:LLZ196623 LVV196598:LVV196623 MFR196598:MFR196623 MPN196598:MPN196623 MZJ196598:MZJ196623 NJF196598:NJF196623 NTB196598:NTB196623 OCX196598:OCX196623 OMT196598:OMT196623 OWP196598:OWP196623 PGL196598:PGL196623 PQH196598:PQH196623 QAD196598:QAD196623 QJZ196598:QJZ196623 QTV196598:QTV196623 RDR196598:RDR196623 RNN196598:RNN196623 RXJ196598:RXJ196623 SHF196598:SHF196623 SRB196598:SRB196623 TAX196598:TAX196623 TKT196598:TKT196623 TUP196598:TUP196623 UEL196598:UEL196623 UOH196598:UOH196623 UYD196598:UYD196623 VHZ196598:VHZ196623 VRV196598:VRV196623 WBR196598:WBR196623 WLN196598:WLN196623 WVJ196598:WVJ196623 D262134:D262159 IX262134:IX262159 ST262134:ST262159 ACP262134:ACP262159 AML262134:AML262159 AWH262134:AWH262159 BGD262134:BGD262159 BPZ262134:BPZ262159 BZV262134:BZV262159 CJR262134:CJR262159 CTN262134:CTN262159 DDJ262134:DDJ262159 DNF262134:DNF262159 DXB262134:DXB262159 EGX262134:EGX262159 EQT262134:EQT262159 FAP262134:FAP262159 FKL262134:FKL262159 FUH262134:FUH262159 GED262134:GED262159 GNZ262134:GNZ262159 GXV262134:GXV262159 HHR262134:HHR262159 HRN262134:HRN262159 IBJ262134:IBJ262159 ILF262134:ILF262159 IVB262134:IVB262159 JEX262134:JEX262159 JOT262134:JOT262159 JYP262134:JYP262159 KIL262134:KIL262159 KSH262134:KSH262159 LCD262134:LCD262159 LLZ262134:LLZ262159 LVV262134:LVV262159 MFR262134:MFR262159 MPN262134:MPN262159 MZJ262134:MZJ262159 NJF262134:NJF262159 NTB262134:NTB262159 OCX262134:OCX262159 OMT262134:OMT262159 OWP262134:OWP262159 PGL262134:PGL262159 PQH262134:PQH262159 QAD262134:QAD262159 QJZ262134:QJZ262159 QTV262134:QTV262159 RDR262134:RDR262159 RNN262134:RNN262159 RXJ262134:RXJ262159 SHF262134:SHF262159 SRB262134:SRB262159 TAX262134:TAX262159 TKT262134:TKT262159 TUP262134:TUP262159 UEL262134:UEL262159 UOH262134:UOH262159 UYD262134:UYD262159 VHZ262134:VHZ262159 VRV262134:VRV262159 WBR262134:WBR262159 WLN262134:WLN262159 WVJ262134:WVJ262159 D327670:D327695 IX327670:IX327695 ST327670:ST327695 ACP327670:ACP327695 AML327670:AML327695 AWH327670:AWH327695 BGD327670:BGD327695 BPZ327670:BPZ327695 BZV327670:BZV327695 CJR327670:CJR327695 CTN327670:CTN327695 DDJ327670:DDJ327695 DNF327670:DNF327695 DXB327670:DXB327695 EGX327670:EGX327695 EQT327670:EQT327695 FAP327670:FAP327695 FKL327670:FKL327695 FUH327670:FUH327695 GED327670:GED327695 GNZ327670:GNZ327695 GXV327670:GXV327695 HHR327670:HHR327695 HRN327670:HRN327695 IBJ327670:IBJ327695 ILF327670:ILF327695 IVB327670:IVB327695 JEX327670:JEX327695 JOT327670:JOT327695 JYP327670:JYP327695 KIL327670:KIL327695 KSH327670:KSH327695 LCD327670:LCD327695 LLZ327670:LLZ327695 LVV327670:LVV327695 MFR327670:MFR327695 MPN327670:MPN327695 MZJ327670:MZJ327695 NJF327670:NJF327695 NTB327670:NTB327695 OCX327670:OCX327695 OMT327670:OMT327695 OWP327670:OWP327695 PGL327670:PGL327695 PQH327670:PQH327695 QAD327670:QAD327695 QJZ327670:QJZ327695 QTV327670:QTV327695 RDR327670:RDR327695 RNN327670:RNN327695 RXJ327670:RXJ327695 SHF327670:SHF327695 SRB327670:SRB327695 TAX327670:TAX327695 TKT327670:TKT327695 TUP327670:TUP327695 UEL327670:UEL327695 UOH327670:UOH327695 UYD327670:UYD327695 VHZ327670:VHZ327695 VRV327670:VRV327695 WBR327670:WBR327695 WLN327670:WLN327695 WVJ327670:WVJ327695 D393206:D393231 IX393206:IX393231 ST393206:ST393231 ACP393206:ACP393231 AML393206:AML393231 AWH393206:AWH393231 BGD393206:BGD393231 BPZ393206:BPZ393231 BZV393206:BZV393231 CJR393206:CJR393231 CTN393206:CTN393231 DDJ393206:DDJ393231 DNF393206:DNF393231 DXB393206:DXB393231 EGX393206:EGX393231 EQT393206:EQT393231 FAP393206:FAP393231 FKL393206:FKL393231 FUH393206:FUH393231 GED393206:GED393231 GNZ393206:GNZ393231 GXV393206:GXV393231 HHR393206:HHR393231 HRN393206:HRN393231 IBJ393206:IBJ393231 ILF393206:ILF393231 IVB393206:IVB393231 JEX393206:JEX393231 JOT393206:JOT393231 JYP393206:JYP393231 KIL393206:KIL393231 KSH393206:KSH393231 LCD393206:LCD393231 LLZ393206:LLZ393231 LVV393206:LVV393231 MFR393206:MFR393231 MPN393206:MPN393231 MZJ393206:MZJ393231 NJF393206:NJF393231 NTB393206:NTB393231 OCX393206:OCX393231 OMT393206:OMT393231 OWP393206:OWP393231 PGL393206:PGL393231 PQH393206:PQH393231 QAD393206:QAD393231 QJZ393206:QJZ393231 QTV393206:QTV393231 RDR393206:RDR393231 RNN393206:RNN393231 RXJ393206:RXJ393231 SHF393206:SHF393231 SRB393206:SRB393231 TAX393206:TAX393231 TKT393206:TKT393231 TUP393206:TUP393231 UEL393206:UEL393231 UOH393206:UOH393231 UYD393206:UYD393231 VHZ393206:VHZ393231 VRV393206:VRV393231 WBR393206:WBR393231 WLN393206:WLN393231 WVJ393206:WVJ393231 D458742:D458767 IX458742:IX458767 ST458742:ST458767 ACP458742:ACP458767 AML458742:AML458767 AWH458742:AWH458767 BGD458742:BGD458767 BPZ458742:BPZ458767 BZV458742:BZV458767 CJR458742:CJR458767 CTN458742:CTN458767 DDJ458742:DDJ458767 DNF458742:DNF458767 DXB458742:DXB458767 EGX458742:EGX458767 EQT458742:EQT458767 FAP458742:FAP458767 FKL458742:FKL458767 FUH458742:FUH458767 GED458742:GED458767 GNZ458742:GNZ458767 GXV458742:GXV458767 HHR458742:HHR458767 HRN458742:HRN458767 IBJ458742:IBJ458767 ILF458742:ILF458767 IVB458742:IVB458767 JEX458742:JEX458767 JOT458742:JOT458767 JYP458742:JYP458767 KIL458742:KIL458767 KSH458742:KSH458767 LCD458742:LCD458767 LLZ458742:LLZ458767 LVV458742:LVV458767 MFR458742:MFR458767 MPN458742:MPN458767 MZJ458742:MZJ458767 NJF458742:NJF458767 NTB458742:NTB458767 OCX458742:OCX458767 OMT458742:OMT458767 OWP458742:OWP458767 PGL458742:PGL458767 PQH458742:PQH458767 QAD458742:QAD458767 QJZ458742:QJZ458767 QTV458742:QTV458767 RDR458742:RDR458767 RNN458742:RNN458767 RXJ458742:RXJ458767 SHF458742:SHF458767 SRB458742:SRB458767 TAX458742:TAX458767 TKT458742:TKT458767 TUP458742:TUP458767 UEL458742:UEL458767 UOH458742:UOH458767 UYD458742:UYD458767 VHZ458742:VHZ458767 VRV458742:VRV458767 WBR458742:WBR458767 WLN458742:WLN458767 WVJ458742:WVJ458767 D524278:D524303 IX524278:IX524303 ST524278:ST524303 ACP524278:ACP524303 AML524278:AML524303 AWH524278:AWH524303 BGD524278:BGD524303 BPZ524278:BPZ524303 BZV524278:BZV524303 CJR524278:CJR524303 CTN524278:CTN524303 DDJ524278:DDJ524303 DNF524278:DNF524303 DXB524278:DXB524303 EGX524278:EGX524303 EQT524278:EQT524303 FAP524278:FAP524303 FKL524278:FKL524303 FUH524278:FUH524303 GED524278:GED524303 GNZ524278:GNZ524303 GXV524278:GXV524303 HHR524278:HHR524303 HRN524278:HRN524303 IBJ524278:IBJ524303 ILF524278:ILF524303 IVB524278:IVB524303 JEX524278:JEX524303 JOT524278:JOT524303 JYP524278:JYP524303 KIL524278:KIL524303 KSH524278:KSH524303 LCD524278:LCD524303 LLZ524278:LLZ524303 LVV524278:LVV524303 MFR524278:MFR524303 MPN524278:MPN524303 MZJ524278:MZJ524303 NJF524278:NJF524303 NTB524278:NTB524303 OCX524278:OCX524303 OMT524278:OMT524303 OWP524278:OWP524303 PGL524278:PGL524303 PQH524278:PQH524303 QAD524278:QAD524303 QJZ524278:QJZ524303 QTV524278:QTV524303 RDR524278:RDR524303 RNN524278:RNN524303 RXJ524278:RXJ524303 SHF524278:SHF524303 SRB524278:SRB524303 TAX524278:TAX524303 TKT524278:TKT524303 TUP524278:TUP524303 UEL524278:UEL524303 UOH524278:UOH524303 UYD524278:UYD524303 VHZ524278:VHZ524303 VRV524278:VRV524303 WBR524278:WBR524303 WLN524278:WLN524303 WVJ524278:WVJ524303 D589814:D589839 IX589814:IX589839 ST589814:ST589839 ACP589814:ACP589839 AML589814:AML589839 AWH589814:AWH589839 BGD589814:BGD589839 BPZ589814:BPZ589839 BZV589814:BZV589839 CJR589814:CJR589839 CTN589814:CTN589839 DDJ589814:DDJ589839 DNF589814:DNF589839 DXB589814:DXB589839 EGX589814:EGX589839 EQT589814:EQT589839 FAP589814:FAP589839 FKL589814:FKL589839 FUH589814:FUH589839 GED589814:GED589839 GNZ589814:GNZ589839 GXV589814:GXV589839 HHR589814:HHR589839 HRN589814:HRN589839 IBJ589814:IBJ589839 ILF589814:ILF589839 IVB589814:IVB589839 JEX589814:JEX589839 JOT589814:JOT589839 JYP589814:JYP589839 KIL589814:KIL589839 KSH589814:KSH589839 LCD589814:LCD589839 LLZ589814:LLZ589839 LVV589814:LVV589839 MFR589814:MFR589839 MPN589814:MPN589839 MZJ589814:MZJ589839 NJF589814:NJF589839 NTB589814:NTB589839 OCX589814:OCX589839 OMT589814:OMT589839 OWP589814:OWP589839 PGL589814:PGL589839 PQH589814:PQH589839 QAD589814:QAD589839 QJZ589814:QJZ589839 QTV589814:QTV589839 RDR589814:RDR589839 RNN589814:RNN589839 RXJ589814:RXJ589839 SHF589814:SHF589839 SRB589814:SRB589839 TAX589814:TAX589839 TKT589814:TKT589839 TUP589814:TUP589839 UEL589814:UEL589839 UOH589814:UOH589839 UYD589814:UYD589839 VHZ589814:VHZ589839 VRV589814:VRV589839 WBR589814:WBR589839 WLN589814:WLN589839 WVJ589814:WVJ589839 D655350:D655375 IX655350:IX655375 ST655350:ST655375 ACP655350:ACP655375 AML655350:AML655375 AWH655350:AWH655375 BGD655350:BGD655375 BPZ655350:BPZ655375 BZV655350:BZV655375 CJR655350:CJR655375 CTN655350:CTN655375 DDJ655350:DDJ655375 DNF655350:DNF655375 DXB655350:DXB655375 EGX655350:EGX655375 EQT655350:EQT655375 FAP655350:FAP655375 FKL655350:FKL655375 FUH655350:FUH655375 GED655350:GED655375 GNZ655350:GNZ655375 GXV655350:GXV655375 HHR655350:HHR655375 HRN655350:HRN655375 IBJ655350:IBJ655375 ILF655350:ILF655375 IVB655350:IVB655375 JEX655350:JEX655375 JOT655350:JOT655375 JYP655350:JYP655375 KIL655350:KIL655375 KSH655350:KSH655375 LCD655350:LCD655375 LLZ655350:LLZ655375 LVV655350:LVV655375 MFR655350:MFR655375 MPN655350:MPN655375 MZJ655350:MZJ655375 NJF655350:NJF655375 NTB655350:NTB655375 OCX655350:OCX655375 OMT655350:OMT655375 OWP655350:OWP655375 PGL655350:PGL655375 PQH655350:PQH655375 QAD655350:QAD655375 QJZ655350:QJZ655375 QTV655350:QTV655375 RDR655350:RDR655375 RNN655350:RNN655375 RXJ655350:RXJ655375 SHF655350:SHF655375 SRB655350:SRB655375 TAX655350:TAX655375 TKT655350:TKT655375 TUP655350:TUP655375 UEL655350:UEL655375 UOH655350:UOH655375 UYD655350:UYD655375 VHZ655350:VHZ655375 VRV655350:VRV655375 WBR655350:WBR655375 WLN655350:WLN655375 WVJ655350:WVJ655375 D720886:D720911 IX720886:IX720911 ST720886:ST720911 ACP720886:ACP720911 AML720886:AML720911 AWH720886:AWH720911 BGD720886:BGD720911 BPZ720886:BPZ720911 BZV720886:BZV720911 CJR720886:CJR720911 CTN720886:CTN720911 DDJ720886:DDJ720911 DNF720886:DNF720911 DXB720886:DXB720911 EGX720886:EGX720911 EQT720886:EQT720911 FAP720886:FAP720911 FKL720886:FKL720911 FUH720886:FUH720911 GED720886:GED720911 GNZ720886:GNZ720911 GXV720886:GXV720911 HHR720886:HHR720911 HRN720886:HRN720911 IBJ720886:IBJ720911 ILF720886:ILF720911 IVB720886:IVB720911 JEX720886:JEX720911 JOT720886:JOT720911 JYP720886:JYP720911 KIL720886:KIL720911 KSH720886:KSH720911 LCD720886:LCD720911 LLZ720886:LLZ720911 LVV720886:LVV720911 MFR720886:MFR720911 MPN720886:MPN720911 MZJ720886:MZJ720911 NJF720886:NJF720911 NTB720886:NTB720911 OCX720886:OCX720911 OMT720886:OMT720911 OWP720886:OWP720911 PGL720886:PGL720911 PQH720886:PQH720911 QAD720886:QAD720911 QJZ720886:QJZ720911 QTV720886:QTV720911 RDR720886:RDR720911 RNN720886:RNN720911 RXJ720886:RXJ720911 SHF720886:SHF720911 SRB720886:SRB720911 TAX720886:TAX720911 TKT720886:TKT720911 TUP720886:TUP720911 UEL720886:UEL720911 UOH720886:UOH720911 UYD720886:UYD720911 VHZ720886:VHZ720911 VRV720886:VRV720911 WBR720886:WBR720911 WLN720886:WLN720911 WVJ720886:WVJ720911 D786422:D786447 IX786422:IX786447 ST786422:ST786447 ACP786422:ACP786447 AML786422:AML786447 AWH786422:AWH786447 BGD786422:BGD786447 BPZ786422:BPZ786447 BZV786422:BZV786447 CJR786422:CJR786447 CTN786422:CTN786447 DDJ786422:DDJ786447 DNF786422:DNF786447 DXB786422:DXB786447 EGX786422:EGX786447 EQT786422:EQT786447 FAP786422:FAP786447 FKL786422:FKL786447 FUH786422:FUH786447 GED786422:GED786447 GNZ786422:GNZ786447 GXV786422:GXV786447 HHR786422:HHR786447 HRN786422:HRN786447 IBJ786422:IBJ786447 ILF786422:ILF786447 IVB786422:IVB786447 JEX786422:JEX786447 JOT786422:JOT786447 JYP786422:JYP786447 KIL786422:KIL786447 KSH786422:KSH786447 LCD786422:LCD786447 LLZ786422:LLZ786447 LVV786422:LVV786447 MFR786422:MFR786447 MPN786422:MPN786447 MZJ786422:MZJ786447 NJF786422:NJF786447 NTB786422:NTB786447 OCX786422:OCX786447 OMT786422:OMT786447 OWP786422:OWP786447 PGL786422:PGL786447 PQH786422:PQH786447 QAD786422:QAD786447 QJZ786422:QJZ786447 QTV786422:QTV786447 RDR786422:RDR786447 RNN786422:RNN786447 RXJ786422:RXJ786447 SHF786422:SHF786447 SRB786422:SRB786447 TAX786422:TAX786447 TKT786422:TKT786447 TUP786422:TUP786447 UEL786422:UEL786447 UOH786422:UOH786447 UYD786422:UYD786447 VHZ786422:VHZ786447 VRV786422:VRV786447 WBR786422:WBR786447 WLN786422:WLN786447 WVJ786422:WVJ786447 D851958:D851983 IX851958:IX851983 ST851958:ST851983 ACP851958:ACP851983 AML851958:AML851983 AWH851958:AWH851983 BGD851958:BGD851983 BPZ851958:BPZ851983 BZV851958:BZV851983 CJR851958:CJR851983 CTN851958:CTN851983 DDJ851958:DDJ851983 DNF851958:DNF851983 DXB851958:DXB851983 EGX851958:EGX851983 EQT851958:EQT851983 FAP851958:FAP851983 FKL851958:FKL851983 FUH851958:FUH851983 GED851958:GED851983 GNZ851958:GNZ851983 GXV851958:GXV851983 HHR851958:HHR851983 HRN851958:HRN851983 IBJ851958:IBJ851983 ILF851958:ILF851983 IVB851958:IVB851983 JEX851958:JEX851983 JOT851958:JOT851983 JYP851958:JYP851983 KIL851958:KIL851983 KSH851958:KSH851983 LCD851958:LCD851983 LLZ851958:LLZ851983 LVV851958:LVV851983 MFR851958:MFR851983 MPN851958:MPN851983 MZJ851958:MZJ851983 NJF851958:NJF851983 NTB851958:NTB851983 OCX851958:OCX851983 OMT851958:OMT851983 OWP851958:OWP851983 PGL851958:PGL851983 PQH851958:PQH851983 QAD851958:QAD851983 QJZ851958:QJZ851983 QTV851958:QTV851983 RDR851958:RDR851983 RNN851958:RNN851983 RXJ851958:RXJ851983 SHF851958:SHF851983 SRB851958:SRB851983 TAX851958:TAX851983 TKT851958:TKT851983 TUP851958:TUP851983 UEL851958:UEL851983 UOH851958:UOH851983 UYD851958:UYD851983 VHZ851958:VHZ851983 VRV851958:VRV851983 WBR851958:WBR851983 WLN851958:WLN851983 WVJ851958:WVJ851983 D917494:D917519 IX917494:IX917519 ST917494:ST917519 ACP917494:ACP917519 AML917494:AML917519 AWH917494:AWH917519 BGD917494:BGD917519 BPZ917494:BPZ917519 BZV917494:BZV917519 CJR917494:CJR917519 CTN917494:CTN917519 DDJ917494:DDJ917519 DNF917494:DNF917519 DXB917494:DXB917519 EGX917494:EGX917519 EQT917494:EQT917519 FAP917494:FAP917519 FKL917494:FKL917519 FUH917494:FUH917519 GED917494:GED917519 GNZ917494:GNZ917519 GXV917494:GXV917519 HHR917494:HHR917519 HRN917494:HRN917519 IBJ917494:IBJ917519 ILF917494:ILF917519 IVB917494:IVB917519 JEX917494:JEX917519 JOT917494:JOT917519 JYP917494:JYP917519 KIL917494:KIL917519 KSH917494:KSH917519 LCD917494:LCD917519 LLZ917494:LLZ917519 LVV917494:LVV917519 MFR917494:MFR917519 MPN917494:MPN917519 MZJ917494:MZJ917519 NJF917494:NJF917519 NTB917494:NTB917519 OCX917494:OCX917519 OMT917494:OMT917519 OWP917494:OWP917519 PGL917494:PGL917519 PQH917494:PQH917519 QAD917494:QAD917519 QJZ917494:QJZ917519 QTV917494:QTV917519 RDR917494:RDR917519 RNN917494:RNN917519 RXJ917494:RXJ917519 SHF917494:SHF917519 SRB917494:SRB917519 TAX917494:TAX917519 TKT917494:TKT917519 TUP917494:TUP917519 UEL917494:UEL917519 UOH917494:UOH917519 UYD917494:UYD917519 VHZ917494:VHZ917519 VRV917494:VRV917519 WBR917494:WBR917519 WLN917494:WLN917519 WVJ917494:WVJ917519 D983030:D983055 IX983030:IX983055 ST983030:ST983055 ACP983030:ACP983055 AML983030:AML983055 AWH983030:AWH983055 BGD983030:BGD983055 BPZ983030:BPZ983055 BZV983030:BZV983055 CJR983030:CJR983055 CTN983030:CTN983055 DDJ983030:DDJ983055 DNF983030:DNF983055 DXB983030:DXB983055 EGX983030:EGX983055 EQT983030:EQT983055 FAP983030:FAP983055 FKL983030:FKL983055 FUH983030:FUH983055 GED983030:GED983055 GNZ983030:GNZ983055 GXV983030:GXV983055 HHR983030:HHR983055 HRN983030:HRN983055 IBJ983030:IBJ983055 ILF983030:ILF983055 IVB983030:IVB983055 JEX983030:JEX983055 JOT983030:JOT983055 JYP983030:JYP983055 KIL983030:KIL983055 KSH983030:KSH983055 LCD983030:LCD983055 LLZ983030:LLZ983055 LVV983030:LVV983055 MFR983030:MFR983055 MPN983030:MPN983055 MZJ983030:MZJ983055 NJF983030:NJF983055 NTB983030:NTB983055 OCX983030:OCX983055 OMT983030:OMT983055 OWP983030:OWP983055 PGL983030:PGL983055 PQH983030:PQH983055 QAD983030:QAD983055 QJZ983030:QJZ983055 QTV983030:QTV983055 RDR983030:RDR983055 RNN983030:RNN983055 RXJ983030:RXJ983055 SHF983030:SHF983055 SRB983030:SRB983055 TAX983030:TAX983055 TKT983030:TKT983055 TUP983030:TUP983055 UEL983030:UEL983055 UOH983030:UOH983055 UYD983030:UYD983055 VHZ983030:VHZ983055 VRV983030:VRV983055 WBR983030:WBR983055 WLN983030:WLN983055 WVJ983030:WVJ983055 D7:D24 IX7:IX24 ST7:ST24 ACP7:ACP24 AML7:AML24 AWH7:AWH24 BGD7:BGD24 BPZ7:BPZ24 BZV7:BZV24 CJR7:CJR24 CTN7:CTN24 DDJ7:DDJ24 DNF7:DNF24 DXB7:DXB24 EGX7:EGX24 EQT7:EQT24 FAP7:FAP24 FKL7:FKL24 FUH7:FUH24 GED7:GED24 GNZ7:GNZ24 GXV7:GXV24 HHR7:HHR24 HRN7:HRN24 IBJ7:IBJ24 ILF7:ILF24 IVB7:IVB24 JEX7:JEX24 JOT7:JOT24 JYP7:JYP24 KIL7:KIL24 KSH7:KSH24 LCD7:LCD24 LLZ7:LLZ24 LVV7:LVV24 MFR7:MFR24 MPN7:MPN24 MZJ7:MZJ24 NJF7:NJF24 NTB7:NTB24 OCX7:OCX24 OMT7:OMT24 OWP7:OWP24 PGL7:PGL24 PQH7:PQH24 QAD7:QAD24 QJZ7:QJZ24 QTV7:QTV24 RDR7:RDR24 RNN7:RNN24 RXJ7:RXJ24 SHF7:SHF24 SRB7:SRB24 TAX7:TAX24 TKT7:TKT24 TUP7:TUP24 UEL7:UEL24 UOH7:UOH24 UYD7:UYD24 VHZ7:VHZ24 VRV7:VRV24 WBR7:WBR24 WLN7:WLN24 WVJ7:WVJ24">
      <formula1>"0,1,3,5"</formula1>
    </dataValidation>
    <dataValidation type="list" allowBlank="1" showInputMessage="1" showErrorMessage="1" sqref="WVL983030:WVL983055 IZ65526:IZ65551 SV65526:SV65551 ACR65526:ACR65551 AMN65526:AMN65551 AWJ65526:AWJ65551 BGF65526:BGF65551 BQB65526:BQB65551 BZX65526:BZX65551 CJT65526:CJT65551 CTP65526:CTP65551 DDL65526:DDL65551 DNH65526:DNH65551 DXD65526:DXD65551 EGZ65526:EGZ65551 EQV65526:EQV65551 FAR65526:FAR65551 FKN65526:FKN65551 FUJ65526:FUJ65551 GEF65526:GEF65551 GOB65526:GOB65551 GXX65526:GXX65551 HHT65526:HHT65551 HRP65526:HRP65551 IBL65526:IBL65551 ILH65526:ILH65551 IVD65526:IVD65551 JEZ65526:JEZ65551 JOV65526:JOV65551 JYR65526:JYR65551 KIN65526:KIN65551 KSJ65526:KSJ65551 LCF65526:LCF65551 LMB65526:LMB65551 LVX65526:LVX65551 MFT65526:MFT65551 MPP65526:MPP65551 MZL65526:MZL65551 NJH65526:NJH65551 NTD65526:NTD65551 OCZ65526:OCZ65551 OMV65526:OMV65551 OWR65526:OWR65551 PGN65526:PGN65551 PQJ65526:PQJ65551 QAF65526:QAF65551 QKB65526:QKB65551 QTX65526:QTX65551 RDT65526:RDT65551 RNP65526:RNP65551 RXL65526:RXL65551 SHH65526:SHH65551 SRD65526:SRD65551 TAZ65526:TAZ65551 TKV65526:TKV65551 TUR65526:TUR65551 UEN65526:UEN65551 UOJ65526:UOJ65551 UYF65526:UYF65551 VIB65526:VIB65551 VRX65526:VRX65551 WBT65526:WBT65551 WLP65526:WLP65551 WVL65526:WVL65551 IZ131062:IZ131087 SV131062:SV131087 ACR131062:ACR131087 AMN131062:AMN131087 AWJ131062:AWJ131087 BGF131062:BGF131087 BQB131062:BQB131087 BZX131062:BZX131087 CJT131062:CJT131087 CTP131062:CTP131087 DDL131062:DDL131087 DNH131062:DNH131087 DXD131062:DXD131087 EGZ131062:EGZ131087 EQV131062:EQV131087 FAR131062:FAR131087 FKN131062:FKN131087 FUJ131062:FUJ131087 GEF131062:GEF131087 GOB131062:GOB131087 GXX131062:GXX131087 HHT131062:HHT131087 HRP131062:HRP131087 IBL131062:IBL131087 ILH131062:ILH131087 IVD131062:IVD131087 JEZ131062:JEZ131087 JOV131062:JOV131087 JYR131062:JYR131087 KIN131062:KIN131087 KSJ131062:KSJ131087 LCF131062:LCF131087 LMB131062:LMB131087 LVX131062:LVX131087 MFT131062:MFT131087 MPP131062:MPP131087 MZL131062:MZL131087 NJH131062:NJH131087 NTD131062:NTD131087 OCZ131062:OCZ131087 OMV131062:OMV131087 OWR131062:OWR131087 PGN131062:PGN131087 PQJ131062:PQJ131087 QAF131062:QAF131087 QKB131062:QKB131087 QTX131062:QTX131087 RDT131062:RDT131087 RNP131062:RNP131087 RXL131062:RXL131087 SHH131062:SHH131087 SRD131062:SRD131087 TAZ131062:TAZ131087 TKV131062:TKV131087 TUR131062:TUR131087 UEN131062:UEN131087 UOJ131062:UOJ131087 UYF131062:UYF131087 VIB131062:VIB131087 VRX131062:VRX131087 WBT131062:WBT131087 WLP131062:WLP131087 WVL131062:WVL131087 IZ196598:IZ196623 SV196598:SV196623 ACR196598:ACR196623 AMN196598:AMN196623 AWJ196598:AWJ196623 BGF196598:BGF196623 BQB196598:BQB196623 BZX196598:BZX196623 CJT196598:CJT196623 CTP196598:CTP196623 DDL196598:DDL196623 DNH196598:DNH196623 DXD196598:DXD196623 EGZ196598:EGZ196623 EQV196598:EQV196623 FAR196598:FAR196623 FKN196598:FKN196623 FUJ196598:FUJ196623 GEF196598:GEF196623 GOB196598:GOB196623 GXX196598:GXX196623 HHT196598:HHT196623 HRP196598:HRP196623 IBL196598:IBL196623 ILH196598:ILH196623 IVD196598:IVD196623 JEZ196598:JEZ196623 JOV196598:JOV196623 JYR196598:JYR196623 KIN196598:KIN196623 KSJ196598:KSJ196623 LCF196598:LCF196623 LMB196598:LMB196623 LVX196598:LVX196623 MFT196598:MFT196623 MPP196598:MPP196623 MZL196598:MZL196623 NJH196598:NJH196623 NTD196598:NTD196623 OCZ196598:OCZ196623 OMV196598:OMV196623 OWR196598:OWR196623 PGN196598:PGN196623 PQJ196598:PQJ196623 QAF196598:QAF196623 QKB196598:QKB196623 QTX196598:QTX196623 RDT196598:RDT196623 RNP196598:RNP196623 RXL196598:RXL196623 SHH196598:SHH196623 SRD196598:SRD196623 TAZ196598:TAZ196623 TKV196598:TKV196623 TUR196598:TUR196623 UEN196598:UEN196623 UOJ196598:UOJ196623 UYF196598:UYF196623 VIB196598:VIB196623 VRX196598:VRX196623 WBT196598:WBT196623 WLP196598:WLP196623 WVL196598:WVL196623 IZ262134:IZ262159 SV262134:SV262159 ACR262134:ACR262159 AMN262134:AMN262159 AWJ262134:AWJ262159 BGF262134:BGF262159 BQB262134:BQB262159 BZX262134:BZX262159 CJT262134:CJT262159 CTP262134:CTP262159 DDL262134:DDL262159 DNH262134:DNH262159 DXD262134:DXD262159 EGZ262134:EGZ262159 EQV262134:EQV262159 FAR262134:FAR262159 FKN262134:FKN262159 FUJ262134:FUJ262159 GEF262134:GEF262159 GOB262134:GOB262159 GXX262134:GXX262159 HHT262134:HHT262159 HRP262134:HRP262159 IBL262134:IBL262159 ILH262134:ILH262159 IVD262134:IVD262159 JEZ262134:JEZ262159 JOV262134:JOV262159 JYR262134:JYR262159 KIN262134:KIN262159 KSJ262134:KSJ262159 LCF262134:LCF262159 LMB262134:LMB262159 LVX262134:LVX262159 MFT262134:MFT262159 MPP262134:MPP262159 MZL262134:MZL262159 NJH262134:NJH262159 NTD262134:NTD262159 OCZ262134:OCZ262159 OMV262134:OMV262159 OWR262134:OWR262159 PGN262134:PGN262159 PQJ262134:PQJ262159 QAF262134:QAF262159 QKB262134:QKB262159 QTX262134:QTX262159 RDT262134:RDT262159 RNP262134:RNP262159 RXL262134:RXL262159 SHH262134:SHH262159 SRD262134:SRD262159 TAZ262134:TAZ262159 TKV262134:TKV262159 TUR262134:TUR262159 UEN262134:UEN262159 UOJ262134:UOJ262159 UYF262134:UYF262159 VIB262134:VIB262159 VRX262134:VRX262159 WBT262134:WBT262159 WLP262134:WLP262159 WVL262134:WVL262159 IZ327670:IZ327695 SV327670:SV327695 ACR327670:ACR327695 AMN327670:AMN327695 AWJ327670:AWJ327695 BGF327670:BGF327695 BQB327670:BQB327695 BZX327670:BZX327695 CJT327670:CJT327695 CTP327670:CTP327695 DDL327670:DDL327695 DNH327670:DNH327695 DXD327670:DXD327695 EGZ327670:EGZ327695 EQV327670:EQV327695 FAR327670:FAR327695 FKN327670:FKN327695 FUJ327670:FUJ327695 GEF327670:GEF327695 GOB327670:GOB327695 GXX327670:GXX327695 HHT327670:HHT327695 HRP327670:HRP327695 IBL327670:IBL327695 ILH327670:ILH327695 IVD327670:IVD327695 JEZ327670:JEZ327695 JOV327670:JOV327695 JYR327670:JYR327695 KIN327670:KIN327695 KSJ327670:KSJ327695 LCF327670:LCF327695 LMB327670:LMB327695 LVX327670:LVX327695 MFT327670:MFT327695 MPP327670:MPP327695 MZL327670:MZL327695 NJH327670:NJH327695 NTD327670:NTD327695 OCZ327670:OCZ327695 OMV327670:OMV327695 OWR327670:OWR327695 PGN327670:PGN327695 PQJ327670:PQJ327695 QAF327670:QAF327695 QKB327670:QKB327695 QTX327670:QTX327695 RDT327670:RDT327695 RNP327670:RNP327695 RXL327670:RXL327695 SHH327670:SHH327695 SRD327670:SRD327695 TAZ327670:TAZ327695 TKV327670:TKV327695 TUR327670:TUR327695 UEN327670:UEN327695 UOJ327670:UOJ327695 UYF327670:UYF327695 VIB327670:VIB327695 VRX327670:VRX327695 WBT327670:WBT327695 WLP327670:WLP327695 WVL327670:WVL327695 IZ393206:IZ393231 SV393206:SV393231 ACR393206:ACR393231 AMN393206:AMN393231 AWJ393206:AWJ393231 BGF393206:BGF393231 BQB393206:BQB393231 BZX393206:BZX393231 CJT393206:CJT393231 CTP393206:CTP393231 DDL393206:DDL393231 DNH393206:DNH393231 DXD393206:DXD393231 EGZ393206:EGZ393231 EQV393206:EQV393231 FAR393206:FAR393231 FKN393206:FKN393231 FUJ393206:FUJ393231 GEF393206:GEF393231 GOB393206:GOB393231 GXX393206:GXX393231 HHT393206:HHT393231 HRP393206:HRP393231 IBL393206:IBL393231 ILH393206:ILH393231 IVD393206:IVD393231 JEZ393206:JEZ393231 JOV393206:JOV393231 JYR393206:JYR393231 KIN393206:KIN393231 KSJ393206:KSJ393231 LCF393206:LCF393231 LMB393206:LMB393231 LVX393206:LVX393231 MFT393206:MFT393231 MPP393206:MPP393231 MZL393206:MZL393231 NJH393206:NJH393231 NTD393206:NTD393231 OCZ393206:OCZ393231 OMV393206:OMV393231 OWR393206:OWR393231 PGN393206:PGN393231 PQJ393206:PQJ393231 QAF393206:QAF393231 QKB393206:QKB393231 QTX393206:QTX393231 RDT393206:RDT393231 RNP393206:RNP393231 RXL393206:RXL393231 SHH393206:SHH393231 SRD393206:SRD393231 TAZ393206:TAZ393231 TKV393206:TKV393231 TUR393206:TUR393231 UEN393206:UEN393231 UOJ393206:UOJ393231 UYF393206:UYF393231 VIB393206:VIB393231 VRX393206:VRX393231 WBT393206:WBT393231 WLP393206:WLP393231 WVL393206:WVL393231 IZ458742:IZ458767 SV458742:SV458767 ACR458742:ACR458767 AMN458742:AMN458767 AWJ458742:AWJ458767 BGF458742:BGF458767 BQB458742:BQB458767 BZX458742:BZX458767 CJT458742:CJT458767 CTP458742:CTP458767 DDL458742:DDL458767 DNH458742:DNH458767 DXD458742:DXD458767 EGZ458742:EGZ458767 EQV458742:EQV458767 FAR458742:FAR458767 FKN458742:FKN458767 FUJ458742:FUJ458767 GEF458742:GEF458767 GOB458742:GOB458767 GXX458742:GXX458767 HHT458742:HHT458767 HRP458742:HRP458767 IBL458742:IBL458767 ILH458742:ILH458767 IVD458742:IVD458767 JEZ458742:JEZ458767 JOV458742:JOV458767 JYR458742:JYR458767 KIN458742:KIN458767 KSJ458742:KSJ458767 LCF458742:LCF458767 LMB458742:LMB458767 LVX458742:LVX458767 MFT458742:MFT458767 MPP458742:MPP458767 MZL458742:MZL458767 NJH458742:NJH458767 NTD458742:NTD458767 OCZ458742:OCZ458767 OMV458742:OMV458767 OWR458742:OWR458767 PGN458742:PGN458767 PQJ458742:PQJ458767 QAF458742:QAF458767 QKB458742:QKB458767 QTX458742:QTX458767 RDT458742:RDT458767 RNP458742:RNP458767 RXL458742:RXL458767 SHH458742:SHH458767 SRD458742:SRD458767 TAZ458742:TAZ458767 TKV458742:TKV458767 TUR458742:TUR458767 UEN458742:UEN458767 UOJ458742:UOJ458767 UYF458742:UYF458767 VIB458742:VIB458767 VRX458742:VRX458767 WBT458742:WBT458767 WLP458742:WLP458767 WVL458742:WVL458767 IZ524278:IZ524303 SV524278:SV524303 ACR524278:ACR524303 AMN524278:AMN524303 AWJ524278:AWJ524303 BGF524278:BGF524303 BQB524278:BQB524303 BZX524278:BZX524303 CJT524278:CJT524303 CTP524278:CTP524303 DDL524278:DDL524303 DNH524278:DNH524303 DXD524278:DXD524303 EGZ524278:EGZ524303 EQV524278:EQV524303 FAR524278:FAR524303 FKN524278:FKN524303 FUJ524278:FUJ524303 GEF524278:GEF524303 GOB524278:GOB524303 GXX524278:GXX524303 HHT524278:HHT524303 HRP524278:HRP524303 IBL524278:IBL524303 ILH524278:ILH524303 IVD524278:IVD524303 JEZ524278:JEZ524303 JOV524278:JOV524303 JYR524278:JYR524303 KIN524278:KIN524303 KSJ524278:KSJ524303 LCF524278:LCF524303 LMB524278:LMB524303 LVX524278:LVX524303 MFT524278:MFT524303 MPP524278:MPP524303 MZL524278:MZL524303 NJH524278:NJH524303 NTD524278:NTD524303 OCZ524278:OCZ524303 OMV524278:OMV524303 OWR524278:OWR524303 PGN524278:PGN524303 PQJ524278:PQJ524303 QAF524278:QAF524303 QKB524278:QKB524303 QTX524278:QTX524303 RDT524278:RDT524303 RNP524278:RNP524303 RXL524278:RXL524303 SHH524278:SHH524303 SRD524278:SRD524303 TAZ524278:TAZ524303 TKV524278:TKV524303 TUR524278:TUR524303 UEN524278:UEN524303 UOJ524278:UOJ524303 UYF524278:UYF524303 VIB524278:VIB524303 VRX524278:VRX524303 WBT524278:WBT524303 WLP524278:WLP524303 WVL524278:WVL524303 IZ589814:IZ589839 SV589814:SV589839 ACR589814:ACR589839 AMN589814:AMN589839 AWJ589814:AWJ589839 BGF589814:BGF589839 BQB589814:BQB589839 BZX589814:BZX589839 CJT589814:CJT589839 CTP589814:CTP589839 DDL589814:DDL589839 DNH589814:DNH589839 DXD589814:DXD589839 EGZ589814:EGZ589839 EQV589814:EQV589839 FAR589814:FAR589839 FKN589814:FKN589839 FUJ589814:FUJ589839 GEF589814:GEF589839 GOB589814:GOB589839 GXX589814:GXX589839 HHT589814:HHT589839 HRP589814:HRP589839 IBL589814:IBL589839 ILH589814:ILH589839 IVD589814:IVD589839 JEZ589814:JEZ589839 JOV589814:JOV589839 JYR589814:JYR589839 KIN589814:KIN589839 KSJ589814:KSJ589839 LCF589814:LCF589839 LMB589814:LMB589839 LVX589814:LVX589839 MFT589814:MFT589839 MPP589814:MPP589839 MZL589814:MZL589839 NJH589814:NJH589839 NTD589814:NTD589839 OCZ589814:OCZ589839 OMV589814:OMV589839 OWR589814:OWR589839 PGN589814:PGN589839 PQJ589814:PQJ589839 QAF589814:QAF589839 QKB589814:QKB589839 QTX589814:QTX589839 RDT589814:RDT589839 RNP589814:RNP589839 RXL589814:RXL589839 SHH589814:SHH589839 SRD589814:SRD589839 TAZ589814:TAZ589839 TKV589814:TKV589839 TUR589814:TUR589839 UEN589814:UEN589839 UOJ589814:UOJ589839 UYF589814:UYF589839 VIB589814:VIB589839 VRX589814:VRX589839 WBT589814:WBT589839 WLP589814:WLP589839 WVL589814:WVL589839 IZ655350:IZ655375 SV655350:SV655375 ACR655350:ACR655375 AMN655350:AMN655375 AWJ655350:AWJ655375 BGF655350:BGF655375 BQB655350:BQB655375 BZX655350:BZX655375 CJT655350:CJT655375 CTP655350:CTP655375 DDL655350:DDL655375 DNH655350:DNH655375 DXD655350:DXD655375 EGZ655350:EGZ655375 EQV655350:EQV655375 FAR655350:FAR655375 FKN655350:FKN655375 FUJ655350:FUJ655375 GEF655350:GEF655375 GOB655350:GOB655375 GXX655350:GXX655375 HHT655350:HHT655375 HRP655350:HRP655375 IBL655350:IBL655375 ILH655350:ILH655375 IVD655350:IVD655375 JEZ655350:JEZ655375 JOV655350:JOV655375 JYR655350:JYR655375 KIN655350:KIN655375 KSJ655350:KSJ655375 LCF655350:LCF655375 LMB655350:LMB655375 LVX655350:LVX655375 MFT655350:MFT655375 MPP655350:MPP655375 MZL655350:MZL655375 NJH655350:NJH655375 NTD655350:NTD655375 OCZ655350:OCZ655375 OMV655350:OMV655375 OWR655350:OWR655375 PGN655350:PGN655375 PQJ655350:PQJ655375 QAF655350:QAF655375 QKB655350:QKB655375 QTX655350:QTX655375 RDT655350:RDT655375 RNP655350:RNP655375 RXL655350:RXL655375 SHH655350:SHH655375 SRD655350:SRD655375 TAZ655350:TAZ655375 TKV655350:TKV655375 TUR655350:TUR655375 UEN655350:UEN655375 UOJ655350:UOJ655375 UYF655350:UYF655375 VIB655350:VIB655375 VRX655350:VRX655375 WBT655350:WBT655375 WLP655350:WLP655375 WVL655350:WVL655375 IZ720886:IZ720911 SV720886:SV720911 ACR720886:ACR720911 AMN720886:AMN720911 AWJ720886:AWJ720911 BGF720886:BGF720911 BQB720886:BQB720911 BZX720886:BZX720911 CJT720886:CJT720911 CTP720886:CTP720911 DDL720886:DDL720911 DNH720886:DNH720911 DXD720886:DXD720911 EGZ720886:EGZ720911 EQV720886:EQV720911 FAR720886:FAR720911 FKN720886:FKN720911 FUJ720886:FUJ720911 GEF720886:GEF720911 GOB720886:GOB720911 GXX720886:GXX720911 HHT720886:HHT720911 HRP720886:HRP720911 IBL720886:IBL720911 ILH720886:ILH720911 IVD720886:IVD720911 JEZ720886:JEZ720911 JOV720886:JOV720911 JYR720886:JYR720911 KIN720886:KIN720911 KSJ720886:KSJ720911 LCF720886:LCF720911 LMB720886:LMB720911 LVX720886:LVX720911 MFT720886:MFT720911 MPP720886:MPP720911 MZL720886:MZL720911 NJH720886:NJH720911 NTD720886:NTD720911 OCZ720886:OCZ720911 OMV720886:OMV720911 OWR720886:OWR720911 PGN720886:PGN720911 PQJ720886:PQJ720911 QAF720886:QAF720911 QKB720886:QKB720911 QTX720886:QTX720911 RDT720886:RDT720911 RNP720886:RNP720911 RXL720886:RXL720911 SHH720886:SHH720911 SRD720886:SRD720911 TAZ720886:TAZ720911 TKV720886:TKV720911 TUR720886:TUR720911 UEN720886:UEN720911 UOJ720886:UOJ720911 UYF720886:UYF720911 VIB720886:VIB720911 VRX720886:VRX720911 WBT720886:WBT720911 WLP720886:WLP720911 WVL720886:WVL720911 IZ786422:IZ786447 SV786422:SV786447 ACR786422:ACR786447 AMN786422:AMN786447 AWJ786422:AWJ786447 BGF786422:BGF786447 BQB786422:BQB786447 BZX786422:BZX786447 CJT786422:CJT786447 CTP786422:CTP786447 DDL786422:DDL786447 DNH786422:DNH786447 DXD786422:DXD786447 EGZ786422:EGZ786447 EQV786422:EQV786447 FAR786422:FAR786447 FKN786422:FKN786447 FUJ786422:FUJ786447 GEF786422:GEF786447 GOB786422:GOB786447 GXX786422:GXX786447 HHT786422:HHT786447 HRP786422:HRP786447 IBL786422:IBL786447 ILH786422:ILH786447 IVD786422:IVD786447 JEZ786422:JEZ786447 JOV786422:JOV786447 JYR786422:JYR786447 KIN786422:KIN786447 KSJ786422:KSJ786447 LCF786422:LCF786447 LMB786422:LMB786447 LVX786422:LVX786447 MFT786422:MFT786447 MPP786422:MPP786447 MZL786422:MZL786447 NJH786422:NJH786447 NTD786422:NTD786447 OCZ786422:OCZ786447 OMV786422:OMV786447 OWR786422:OWR786447 PGN786422:PGN786447 PQJ786422:PQJ786447 QAF786422:QAF786447 QKB786422:QKB786447 QTX786422:QTX786447 RDT786422:RDT786447 RNP786422:RNP786447 RXL786422:RXL786447 SHH786422:SHH786447 SRD786422:SRD786447 TAZ786422:TAZ786447 TKV786422:TKV786447 TUR786422:TUR786447 UEN786422:UEN786447 UOJ786422:UOJ786447 UYF786422:UYF786447 VIB786422:VIB786447 VRX786422:VRX786447 WBT786422:WBT786447 WLP786422:WLP786447 WVL786422:WVL786447 IZ851958:IZ851983 SV851958:SV851983 ACR851958:ACR851983 AMN851958:AMN851983 AWJ851958:AWJ851983 BGF851958:BGF851983 BQB851958:BQB851983 BZX851958:BZX851983 CJT851958:CJT851983 CTP851958:CTP851983 DDL851958:DDL851983 DNH851958:DNH851983 DXD851958:DXD851983 EGZ851958:EGZ851983 EQV851958:EQV851983 FAR851958:FAR851983 FKN851958:FKN851983 FUJ851958:FUJ851983 GEF851958:GEF851983 GOB851958:GOB851983 GXX851958:GXX851983 HHT851958:HHT851983 HRP851958:HRP851983 IBL851958:IBL851983 ILH851958:ILH851983 IVD851958:IVD851983 JEZ851958:JEZ851983 JOV851958:JOV851983 JYR851958:JYR851983 KIN851958:KIN851983 KSJ851958:KSJ851983 LCF851958:LCF851983 LMB851958:LMB851983 LVX851958:LVX851983 MFT851958:MFT851983 MPP851958:MPP851983 MZL851958:MZL851983 NJH851958:NJH851983 NTD851958:NTD851983 OCZ851958:OCZ851983 OMV851958:OMV851983 OWR851958:OWR851983 PGN851958:PGN851983 PQJ851958:PQJ851983 QAF851958:QAF851983 QKB851958:QKB851983 QTX851958:QTX851983 RDT851958:RDT851983 RNP851958:RNP851983 RXL851958:RXL851983 SHH851958:SHH851983 SRD851958:SRD851983 TAZ851958:TAZ851983 TKV851958:TKV851983 TUR851958:TUR851983 UEN851958:UEN851983 UOJ851958:UOJ851983 UYF851958:UYF851983 VIB851958:VIB851983 VRX851958:VRX851983 WBT851958:WBT851983 WLP851958:WLP851983 WVL851958:WVL851983 IZ917494:IZ917519 SV917494:SV917519 ACR917494:ACR917519 AMN917494:AMN917519 AWJ917494:AWJ917519 BGF917494:BGF917519 BQB917494:BQB917519 BZX917494:BZX917519 CJT917494:CJT917519 CTP917494:CTP917519 DDL917494:DDL917519 DNH917494:DNH917519 DXD917494:DXD917519 EGZ917494:EGZ917519 EQV917494:EQV917519 FAR917494:FAR917519 FKN917494:FKN917519 FUJ917494:FUJ917519 GEF917494:GEF917519 GOB917494:GOB917519 GXX917494:GXX917519 HHT917494:HHT917519 HRP917494:HRP917519 IBL917494:IBL917519 ILH917494:ILH917519 IVD917494:IVD917519 JEZ917494:JEZ917519 JOV917494:JOV917519 JYR917494:JYR917519 KIN917494:KIN917519 KSJ917494:KSJ917519 LCF917494:LCF917519 LMB917494:LMB917519 LVX917494:LVX917519 MFT917494:MFT917519 MPP917494:MPP917519 MZL917494:MZL917519 NJH917494:NJH917519 NTD917494:NTD917519 OCZ917494:OCZ917519 OMV917494:OMV917519 OWR917494:OWR917519 PGN917494:PGN917519 PQJ917494:PQJ917519 QAF917494:QAF917519 QKB917494:QKB917519 QTX917494:QTX917519 RDT917494:RDT917519 RNP917494:RNP917519 RXL917494:RXL917519 SHH917494:SHH917519 SRD917494:SRD917519 TAZ917494:TAZ917519 TKV917494:TKV917519 TUR917494:TUR917519 UEN917494:UEN917519 UOJ917494:UOJ917519 UYF917494:UYF917519 VIB917494:VIB917519 VRX917494:VRX917519 WBT917494:WBT917519 WLP917494:WLP917519 WVL917494:WVL917519 IZ983030:IZ983055 SV983030:SV983055 ACR983030:ACR983055 AMN983030:AMN983055 AWJ983030:AWJ983055 BGF983030:BGF983055 BQB983030:BQB983055 BZX983030:BZX983055 CJT983030:CJT983055 CTP983030:CTP983055 DDL983030:DDL983055 DNH983030:DNH983055 DXD983030:DXD983055 EGZ983030:EGZ983055 EQV983030:EQV983055 FAR983030:FAR983055 FKN983030:FKN983055 FUJ983030:FUJ983055 GEF983030:GEF983055 GOB983030:GOB983055 GXX983030:GXX983055 HHT983030:HHT983055 HRP983030:HRP983055 IBL983030:IBL983055 ILH983030:ILH983055 IVD983030:IVD983055 JEZ983030:JEZ983055 JOV983030:JOV983055 JYR983030:JYR983055 KIN983030:KIN983055 KSJ983030:KSJ983055 LCF983030:LCF983055 LMB983030:LMB983055 LVX983030:LVX983055 MFT983030:MFT983055 MPP983030:MPP983055 MZL983030:MZL983055 NJH983030:NJH983055 NTD983030:NTD983055 OCZ983030:OCZ983055 OMV983030:OMV983055 OWR983030:OWR983055 PGN983030:PGN983055 PQJ983030:PQJ983055 QAF983030:QAF983055 QKB983030:QKB983055 QTX983030:QTX983055 RDT983030:RDT983055 RNP983030:RNP983055 RXL983030:RXL983055 SHH983030:SHH983055 SRD983030:SRD983055 TAZ983030:TAZ983055 TKV983030:TKV983055 TUR983030:TUR983055 UEN983030:UEN983055 UOJ983030:UOJ983055 UYF983030:UYF983055 VIB983030:VIB983055 VRX983030:VRX983055 WBT983030:WBT983055 WLP983030:WLP983055 IZ7:IZ24 SV7:SV24 ACR7:ACR24 AMN7:AMN24 AWJ7:AWJ24 BGF7:BGF24 BQB7:BQB24 BZX7:BZX24 CJT7:CJT24 CTP7:CTP24 DDL7:DDL24 DNH7:DNH24 DXD7:DXD24 EGZ7:EGZ24 EQV7:EQV24 FAR7:FAR24 FKN7:FKN24 FUJ7:FUJ24 GEF7:GEF24 GOB7:GOB24 GXX7:GXX24 HHT7:HHT24 HRP7:HRP24 IBL7:IBL24 ILH7:ILH24 IVD7:IVD24 JEZ7:JEZ24 JOV7:JOV24 JYR7:JYR24 KIN7:KIN24 KSJ7:KSJ24 LCF7:LCF24 LMB7:LMB24 LVX7:LVX24 MFT7:MFT24 MPP7:MPP24 MZL7:MZL24 NJH7:NJH24 NTD7:NTD24 OCZ7:OCZ24 OMV7:OMV24 OWR7:OWR24 PGN7:PGN24 PQJ7:PQJ24 QAF7:QAF24 QKB7:QKB24 QTX7:QTX24 RDT7:RDT24 RNP7:RNP24 RXL7:RXL24 SHH7:SHH24 SRD7:SRD24 TAZ7:TAZ24 TKV7:TKV24 TUR7:TUR24 UEN7:UEN24 UOJ7:UOJ24 UYF7:UYF24 VIB7:VIB24 VRX7:VRX24 WBT7:WBT24 WLP7:WLP24 WVL7:WVL24">
      <formula1>"1,3,5"</formula1>
    </dataValidation>
    <dataValidation type="list" allowBlank="1" showInputMessage="1" showErrorMessage="1" errorTitle="Error" error="Valor no valido._x000a_Favor revisar." sqref="WVM983030:WVM983055 E65526:E65551 JA65526:JA65551 SW65526:SW65551 ACS65526:ACS65551 AMO65526:AMO65551 AWK65526:AWK65551 BGG65526:BGG65551 BQC65526:BQC65551 BZY65526:BZY65551 CJU65526:CJU65551 CTQ65526:CTQ65551 DDM65526:DDM65551 DNI65526:DNI65551 DXE65526:DXE65551 EHA65526:EHA65551 EQW65526:EQW65551 FAS65526:FAS65551 FKO65526:FKO65551 FUK65526:FUK65551 GEG65526:GEG65551 GOC65526:GOC65551 GXY65526:GXY65551 HHU65526:HHU65551 HRQ65526:HRQ65551 IBM65526:IBM65551 ILI65526:ILI65551 IVE65526:IVE65551 JFA65526:JFA65551 JOW65526:JOW65551 JYS65526:JYS65551 KIO65526:KIO65551 KSK65526:KSK65551 LCG65526:LCG65551 LMC65526:LMC65551 LVY65526:LVY65551 MFU65526:MFU65551 MPQ65526:MPQ65551 MZM65526:MZM65551 NJI65526:NJI65551 NTE65526:NTE65551 ODA65526:ODA65551 OMW65526:OMW65551 OWS65526:OWS65551 PGO65526:PGO65551 PQK65526:PQK65551 QAG65526:QAG65551 QKC65526:QKC65551 QTY65526:QTY65551 RDU65526:RDU65551 RNQ65526:RNQ65551 RXM65526:RXM65551 SHI65526:SHI65551 SRE65526:SRE65551 TBA65526:TBA65551 TKW65526:TKW65551 TUS65526:TUS65551 UEO65526:UEO65551 UOK65526:UOK65551 UYG65526:UYG65551 VIC65526:VIC65551 VRY65526:VRY65551 WBU65526:WBU65551 WLQ65526:WLQ65551 WVM65526:WVM65551 E131062:E131087 JA131062:JA131087 SW131062:SW131087 ACS131062:ACS131087 AMO131062:AMO131087 AWK131062:AWK131087 BGG131062:BGG131087 BQC131062:BQC131087 BZY131062:BZY131087 CJU131062:CJU131087 CTQ131062:CTQ131087 DDM131062:DDM131087 DNI131062:DNI131087 DXE131062:DXE131087 EHA131062:EHA131087 EQW131062:EQW131087 FAS131062:FAS131087 FKO131062:FKO131087 FUK131062:FUK131087 GEG131062:GEG131087 GOC131062:GOC131087 GXY131062:GXY131087 HHU131062:HHU131087 HRQ131062:HRQ131087 IBM131062:IBM131087 ILI131062:ILI131087 IVE131062:IVE131087 JFA131062:JFA131087 JOW131062:JOW131087 JYS131062:JYS131087 KIO131062:KIO131087 KSK131062:KSK131087 LCG131062:LCG131087 LMC131062:LMC131087 LVY131062:LVY131087 MFU131062:MFU131087 MPQ131062:MPQ131087 MZM131062:MZM131087 NJI131062:NJI131087 NTE131062:NTE131087 ODA131062:ODA131087 OMW131062:OMW131087 OWS131062:OWS131087 PGO131062:PGO131087 PQK131062:PQK131087 QAG131062:QAG131087 QKC131062:QKC131087 QTY131062:QTY131087 RDU131062:RDU131087 RNQ131062:RNQ131087 RXM131062:RXM131087 SHI131062:SHI131087 SRE131062:SRE131087 TBA131062:TBA131087 TKW131062:TKW131087 TUS131062:TUS131087 UEO131062:UEO131087 UOK131062:UOK131087 UYG131062:UYG131087 VIC131062:VIC131087 VRY131062:VRY131087 WBU131062:WBU131087 WLQ131062:WLQ131087 WVM131062:WVM131087 E196598:E196623 JA196598:JA196623 SW196598:SW196623 ACS196598:ACS196623 AMO196598:AMO196623 AWK196598:AWK196623 BGG196598:BGG196623 BQC196598:BQC196623 BZY196598:BZY196623 CJU196598:CJU196623 CTQ196598:CTQ196623 DDM196598:DDM196623 DNI196598:DNI196623 DXE196598:DXE196623 EHA196598:EHA196623 EQW196598:EQW196623 FAS196598:FAS196623 FKO196598:FKO196623 FUK196598:FUK196623 GEG196598:GEG196623 GOC196598:GOC196623 GXY196598:GXY196623 HHU196598:HHU196623 HRQ196598:HRQ196623 IBM196598:IBM196623 ILI196598:ILI196623 IVE196598:IVE196623 JFA196598:JFA196623 JOW196598:JOW196623 JYS196598:JYS196623 KIO196598:KIO196623 KSK196598:KSK196623 LCG196598:LCG196623 LMC196598:LMC196623 LVY196598:LVY196623 MFU196598:MFU196623 MPQ196598:MPQ196623 MZM196598:MZM196623 NJI196598:NJI196623 NTE196598:NTE196623 ODA196598:ODA196623 OMW196598:OMW196623 OWS196598:OWS196623 PGO196598:PGO196623 PQK196598:PQK196623 QAG196598:QAG196623 QKC196598:QKC196623 QTY196598:QTY196623 RDU196598:RDU196623 RNQ196598:RNQ196623 RXM196598:RXM196623 SHI196598:SHI196623 SRE196598:SRE196623 TBA196598:TBA196623 TKW196598:TKW196623 TUS196598:TUS196623 UEO196598:UEO196623 UOK196598:UOK196623 UYG196598:UYG196623 VIC196598:VIC196623 VRY196598:VRY196623 WBU196598:WBU196623 WLQ196598:WLQ196623 WVM196598:WVM196623 E262134:E262159 JA262134:JA262159 SW262134:SW262159 ACS262134:ACS262159 AMO262134:AMO262159 AWK262134:AWK262159 BGG262134:BGG262159 BQC262134:BQC262159 BZY262134:BZY262159 CJU262134:CJU262159 CTQ262134:CTQ262159 DDM262134:DDM262159 DNI262134:DNI262159 DXE262134:DXE262159 EHA262134:EHA262159 EQW262134:EQW262159 FAS262134:FAS262159 FKO262134:FKO262159 FUK262134:FUK262159 GEG262134:GEG262159 GOC262134:GOC262159 GXY262134:GXY262159 HHU262134:HHU262159 HRQ262134:HRQ262159 IBM262134:IBM262159 ILI262134:ILI262159 IVE262134:IVE262159 JFA262134:JFA262159 JOW262134:JOW262159 JYS262134:JYS262159 KIO262134:KIO262159 KSK262134:KSK262159 LCG262134:LCG262159 LMC262134:LMC262159 LVY262134:LVY262159 MFU262134:MFU262159 MPQ262134:MPQ262159 MZM262134:MZM262159 NJI262134:NJI262159 NTE262134:NTE262159 ODA262134:ODA262159 OMW262134:OMW262159 OWS262134:OWS262159 PGO262134:PGO262159 PQK262134:PQK262159 QAG262134:QAG262159 QKC262134:QKC262159 QTY262134:QTY262159 RDU262134:RDU262159 RNQ262134:RNQ262159 RXM262134:RXM262159 SHI262134:SHI262159 SRE262134:SRE262159 TBA262134:TBA262159 TKW262134:TKW262159 TUS262134:TUS262159 UEO262134:UEO262159 UOK262134:UOK262159 UYG262134:UYG262159 VIC262134:VIC262159 VRY262134:VRY262159 WBU262134:WBU262159 WLQ262134:WLQ262159 WVM262134:WVM262159 E327670:E327695 JA327670:JA327695 SW327670:SW327695 ACS327670:ACS327695 AMO327670:AMO327695 AWK327670:AWK327695 BGG327670:BGG327695 BQC327670:BQC327695 BZY327670:BZY327695 CJU327670:CJU327695 CTQ327670:CTQ327695 DDM327670:DDM327695 DNI327670:DNI327695 DXE327670:DXE327695 EHA327670:EHA327695 EQW327670:EQW327695 FAS327670:FAS327695 FKO327670:FKO327695 FUK327670:FUK327695 GEG327670:GEG327695 GOC327670:GOC327695 GXY327670:GXY327695 HHU327670:HHU327695 HRQ327670:HRQ327695 IBM327670:IBM327695 ILI327670:ILI327695 IVE327670:IVE327695 JFA327670:JFA327695 JOW327670:JOW327695 JYS327670:JYS327695 KIO327670:KIO327695 KSK327670:KSK327695 LCG327670:LCG327695 LMC327670:LMC327695 LVY327670:LVY327695 MFU327670:MFU327695 MPQ327670:MPQ327695 MZM327670:MZM327695 NJI327670:NJI327695 NTE327670:NTE327695 ODA327670:ODA327695 OMW327670:OMW327695 OWS327670:OWS327695 PGO327670:PGO327695 PQK327670:PQK327695 QAG327670:QAG327695 QKC327670:QKC327695 QTY327670:QTY327695 RDU327670:RDU327695 RNQ327670:RNQ327695 RXM327670:RXM327695 SHI327670:SHI327695 SRE327670:SRE327695 TBA327670:TBA327695 TKW327670:TKW327695 TUS327670:TUS327695 UEO327670:UEO327695 UOK327670:UOK327695 UYG327670:UYG327695 VIC327670:VIC327695 VRY327670:VRY327695 WBU327670:WBU327695 WLQ327670:WLQ327695 WVM327670:WVM327695 E393206:E393231 JA393206:JA393231 SW393206:SW393231 ACS393206:ACS393231 AMO393206:AMO393231 AWK393206:AWK393231 BGG393206:BGG393231 BQC393206:BQC393231 BZY393206:BZY393231 CJU393206:CJU393231 CTQ393206:CTQ393231 DDM393206:DDM393231 DNI393206:DNI393231 DXE393206:DXE393231 EHA393206:EHA393231 EQW393206:EQW393231 FAS393206:FAS393231 FKO393206:FKO393231 FUK393206:FUK393231 GEG393206:GEG393231 GOC393206:GOC393231 GXY393206:GXY393231 HHU393206:HHU393231 HRQ393206:HRQ393231 IBM393206:IBM393231 ILI393206:ILI393231 IVE393206:IVE393231 JFA393206:JFA393231 JOW393206:JOW393231 JYS393206:JYS393231 KIO393206:KIO393231 KSK393206:KSK393231 LCG393206:LCG393231 LMC393206:LMC393231 LVY393206:LVY393231 MFU393206:MFU393231 MPQ393206:MPQ393231 MZM393206:MZM393231 NJI393206:NJI393231 NTE393206:NTE393231 ODA393206:ODA393231 OMW393206:OMW393231 OWS393206:OWS393231 PGO393206:PGO393231 PQK393206:PQK393231 QAG393206:QAG393231 QKC393206:QKC393231 QTY393206:QTY393231 RDU393206:RDU393231 RNQ393206:RNQ393231 RXM393206:RXM393231 SHI393206:SHI393231 SRE393206:SRE393231 TBA393206:TBA393231 TKW393206:TKW393231 TUS393206:TUS393231 UEO393206:UEO393231 UOK393206:UOK393231 UYG393206:UYG393231 VIC393206:VIC393231 VRY393206:VRY393231 WBU393206:WBU393231 WLQ393206:WLQ393231 WVM393206:WVM393231 E458742:E458767 JA458742:JA458767 SW458742:SW458767 ACS458742:ACS458767 AMO458742:AMO458767 AWK458742:AWK458767 BGG458742:BGG458767 BQC458742:BQC458767 BZY458742:BZY458767 CJU458742:CJU458767 CTQ458742:CTQ458767 DDM458742:DDM458767 DNI458742:DNI458767 DXE458742:DXE458767 EHA458742:EHA458767 EQW458742:EQW458767 FAS458742:FAS458767 FKO458742:FKO458767 FUK458742:FUK458767 GEG458742:GEG458767 GOC458742:GOC458767 GXY458742:GXY458767 HHU458742:HHU458767 HRQ458742:HRQ458767 IBM458742:IBM458767 ILI458742:ILI458767 IVE458742:IVE458767 JFA458742:JFA458767 JOW458742:JOW458767 JYS458742:JYS458767 KIO458742:KIO458767 KSK458742:KSK458767 LCG458742:LCG458767 LMC458742:LMC458767 LVY458742:LVY458767 MFU458742:MFU458767 MPQ458742:MPQ458767 MZM458742:MZM458767 NJI458742:NJI458767 NTE458742:NTE458767 ODA458742:ODA458767 OMW458742:OMW458767 OWS458742:OWS458767 PGO458742:PGO458767 PQK458742:PQK458767 QAG458742:QAG458767 QKC458742:QKC458767 QTY458742:QTY458767 RDU458742:RDU458767 RNQ458742:RNQ458767 RXM458742:RXM458767 SHI458742:SHI458767 SRE458742:SRE458767 TBA458742:TBA458767 TKW458742:TKW458767 TUS458742:TUS458767 UEO458742:UEO458767 UOK458742:UOK458767 UYG458742:UYG458767 VIC458742:VIC458767 VRY458742:VRY458767 WBU458742:WBU458767 WLQ458742:WLQ458767 WVM458742:WVM458767 E524278:E524303 JA524278:JA524303 SW524278:SW524303 ACS524278:ACS524303 AMO524278:AMO524303 AWK524278:AWK524303 BGG524278:BGG524303 BQC524278:BQC524303 BZY524278:BZY524303 CJU524278:CJU524303 CTQ524278:CTQ524303 DDM524278:DDM524303 DNI524278:DNI524303 DXE524278:DXE524303 EHA524278:EHA524303 EQW524278:EQW524303 FAS524278:FAS524303 FKO524278:FKO524303 FUK524278:FUK524303 GEG524278:GEG524303 GOC524278:GOC524303 GXY524278:GXY524303 HHU524278:HHU524303 HRQ524278:HRQ524303 IBM524278:IBM524303 ILI524278:ILI524303 IVE524278:IVE524303 JFA524278:JFA524303 JOW524278:JOW524303 JYS524278:JYS524303 KIO524278:KIO524303 KSK524278:KSK524303 LCG524278:LCG524303 LMC524278:LMC524303 LVY524278:LVY524303 MFU524278:MFU524303 MPQ524278:MPQ524303 MZM524278:MZM524303 NJI524278:NJI524303 NTE524278:NTE524303 ODA524278:ODA524303 OMW524278:OMW524303 OWS524278:OWS524303 PGO524278:PGO524303 PQK524278:PQK524303 QAG524278:QAG524303 QKC524278:QKC524303 QTY524278:QTY524303 RDU524278:RDU524303 RNQ524278:RNQ524303 RXM524278:RXM524303 SHI524278:SHI524303 SRE524278:SRE524303 TBA524278:TBA524303 TKW524278:TKW524303 TUS524278:TUS524303 UEO524278:UEO524303 UOK524278:UOK524303 UYG524278:UYG524303 VIC524278:VIC524303 VRY524278:VRY524303 WBU524278:WBU524303 WLQ524278:WLQ524303 WVM524278:WVM524303 E589814:E589839 JA589814:JA589839 SW589814:SW589839 ACS589814:ACS589839 AMO589814:AMO589839 AWK589814:AWK589839 BGG589814:BGG589839 BQC589814:BQC589839 BZY589814:BZY589839 CJU589814:CJU589839 CTQ589814:CTQ589839 DDM589814:DDM589839 DNI589814:DNI589839 DXE589814:DXE589839 EHA589814:EHA589839 EQW589814:EQW589839 FAS589814:FAS589839 FKO589814:FKO589839 FUK589814:FUK589839 GEG589814:GEG589839 GOC589814:GOC589839 GXY589814:GXY589839 HHU589814:HHU589839 HRQ589814:HRQ589839 IBM589814:IBM589839 ILI589814:ILI589839 IVE589814:IVE589839 JFA589814:JFA589839 JOW589814:JOW589839 JYS589814:JYS589839 KIO589814:KIO589839 KSK589814:KSK589839 LCG589814:LCG589839 LMC589814:LMC589839 LVY589814:LVY589839 MFU589814:MFU589839 MPQ589814:MPQ589839 MZM589814:MZM589839 NJI589814:NJI589839 NTE589814:NTE589839 ODA589814:ODA589839 OMW589814:OMW589839 OWS589814:OWS589839 PGO589814:PGO589839 PQK589814:PQK589839 QAG589814:QAG589839 QKC589814:QKC589839 QTY589814:QTY589839 RDU589814:RDU589839 RNQ589814:RNQ589839 RXM589814:RXM589839 SHI589814:SHI589839 SRE589814:SRE589839 TBA589814:TBA589839 TKW589814:TKW589839 TUS589814:TUS589839 UEO589814:UEO589839 UOK589814:UOK589839 UYG589814:UYG589839 VIC589814:VIC589839 VRY589814:VRY589839 WBU589814:WBU589839 WLQ589814:WLQ589839 WVM589814:WVM589839 E655350:E655375 JA655350:JA655375 SW655350:SW655375 ACS655350:ACS655375 AMO655350:AMO655375 AWK655350:AWK655375 BGG655350:BGG655375 BQC655350:BQC655375 BZY655350:BZY655375 CJU655350:CJU655375 CTQ655350:CTQ655375 DDM655350:DDM655375 DNI655350:DNI655375 DXE655350:DXE655375 EHA655350:EHA655375 EQW655350:EQW655375 FAS655350:FAS655375 FKO655350:FKO655375 FUK655350:FUK655375 GEG655350:GEG655375 GOC655350:GOC655375 GXY655350:GXY655375 HHU655350:HHU655375 HRQ655350:HRQ655375 IBM655350:IBM655375 ILI655350:ILI655375 IVE655350:IVE655375 JFA655350:JFA655375 JOW655350:JOW655375 JYS655350:JYS655375 KIO655350:KIO655375 KSK655350:KSK655375 LCG655350:LCG655375 LMC655350:LMC655375 LVY655350:LVY655375 MFU655350:MFU655375 MPQ655350:MPQ655375 MZM655350:MZM655375 NJI655350:NJI655375 NTE655350:NTE655375 ODA655350:ODA655375 OMW655350:OMW655375 OWS655350:OWS655375 PGO655350:PGO655375 PQK655350:PQK655375 QAG655350:QAG655375 QKC655350:QKC655375 QTY655350:QTY655375 RDU655350:RDU655375 RNQ655350:RNQ655375 RXM655350:RXM655375 SHI655350:SHI655375 SRE655350:SRE655375 TBA655350:TBA655375 TKW655350:TKW655375 TUS655350:TUS655375 UEO655350:UEO655375 UOK655350:UOK655375 UYG655350:UYG655375 VIC655350:VIC655375 VRY655350:VRY655375 WBU655350:WBU655375 WLQ655350:WLQ655375 WVM655350:WVM655375 E720886:E720911 JA720886:JA720911 SW720886:SW720911 ACS720886:ACS720911 AMO720886:AMO720911 AWK720886:AWK720911 BGG720886:BGG720911 BQC720886:BQC720911 BZY720886:BZY720911 CJU720886:CJU720911 CTQ720886:CTQ720911 DDM720886:DDM720911 DNI720886:DNI720911 DXE720886:DXE720911 EHA720886:EHA720911 EQW720886:EQW720911 FAS720886:FAS720911 FKO720886:FKO720911 FUK720886:FUK720911 GEG720886:GEG720911 GOC720886:GOC720911 GXY720886:GXY720911 HHU720886:HHU720911 HRQ720886:HRQ720911 IBM720886:IBM720911 ILI720886:ILI720911 IVE720886:IVE720911 JFA720886:JFA720911 JOW720886:JOW720911 JYS720886:JYS720911 KIO720886:KIO720911 KSK720886:KSK720911 LCG720886:LCG720911 LMC720886:LMC720911 LVY720886:LVY720911 MFU720886:MFU720911 MPQ720886:MPQ720911 MZM720886:MZM720911 NJI720886:NJI720911 NTE720886:NTE720911 ODA720886:ODA720911 OMW720886:OMW720911 OWS720886:OWS720911 PGO720886:PGO720911 PQK720886:PQK720911 QAG720886:QAG720911 QKC720886:QKC720911 QTY720886:QTY720911 RDU720886:RDU720911 RNQ720886:RNQ720911 RXM720886:RXM720911 SHI720886:SHI720911 SRE720886:SRE720911 TBA720886:TBA720911 TKW720886:TKW720911 TUS720886:TUS720911 UEO720886:UEO720911 UOK720886:UOK720911 UYG720886:UYG720911 VIC720886:VIC720911 VRY720886:VRY720911 WBU720886:WBU720911 WLQ720886:WLQ720911 WVM720886:WVM720911 E786422:E786447 JA786422:JA786447 SW786422:SW786447 ACS786422:ACS786447 AMO786422:AMO786447 AWK786422:AWK786447 BGG786422:BGG786447 BQC786422:BQC786447 BZY786422:BZY786447 CJU786422:CJU786447 CTQ786422:CTQ786447 DDM786422:DDM786447 DNI786422:DNI786447 DXE786422:DXE786447 EHA786422:EHA786447 EQW786422:EQW786447 FAS786422:FAS786447 FKO786422:FKO786447 FUK786422:FUK786447 GEG786422:GEG786447 GOC786422:GOC786447 GXY786422:GXY786447 HHU786422:HHU786447 HRQ786422:HRQ786447 IBM786422:IBM786447 ILI786422:ILI786447 IVE786422:IVE786447 JFA786422:JFA786447 JOW786422:JOW786447 JYS786422:JYS786447 KIO786422:KIO786447 KSK786422:KSK786447 LCG786422:LCG786447 LMC786422:LMC786447 LVY786422:LVY786447 MFU786422:MFU786447 MPQ786422:MPQ786447 MZM786422:MZM786447 NJI786422:NJI786447 NTE786422:NTE786447 ODA786422:ODA786447 OMW786422:OMW786447 OWS786422:OWS786447 PGO786422:PGO786447 PQK786422:PQK786447 QAG786422:QAG786447 QKC786422:QKC786447 QTY786422:QTY786447 RDU786422:RDU786447 RNQ786422:RNQ786447 RXM786422:RXM786447 SHI786422:SHI786447 SRE786422:SRE786447 TBA786422:TBA786447 TKW786422:TKW786447 TUS786422:TUS786447 UEO786422:UEO786447 UOK786422:UOK786447 UYG786422:UYG786447 VIC786422:VIC786447 VRY786422:VRY786447 WBU786422:WBU786447 WLQ786422:WLQ786447 WVM786422:WVM786447 E851958:E851983 JA851958:JA851983 SW851958:SW851983 ACS851958:ACS851983 AMO851958:AMO851983 AWK851958:AWK851983 BGG851958:BGG851983 BQC851958:BQC851983 BZY851958:BZY851983 CJU851958:CJU851983 CTQ851958:CTQ851983 DDM851958:DDM851983 DNI851958:DNI851983 DXE851958:DXE851983 EHA851958:EHA851983 EQW851958:EQW851983 FAS851958:FAS851983 FKO851958:FKO851983 FUK851958:FUK851983 GEG851958:GEG851983 GOC851958:GOC851983 GXY851958:GXY851983 HHU851958:HHU851983 HRQ851958:HRQ851983 IBM851958:IBM851983 ILI851958:ILI851983 IVE851958:IVE851983 JFA851958:JFA851983 JOW851958:JOW851983 JYS851958:JYS851983 KIO851958:KIO851983 KSK851958:KSK851983 LCG851958:LCG851983 LMC851958:LMC851983 LVY851958:LVY851983 MFU851958:MFU851983 MPQ851958:MPQ851983 MZM851958:MZM851983 NJI851958:NJI851983 NTE851958:NTE851983 ODA851958:ODA851983 OMW851958:OMW851983 OWS851958:OWS851983 PGO851958:PGO851983 PQK851958:PQK851983 QAG851958:QAG851983 QKC851958:QKC851983 QTY851958:QTY851983 RDU851958:RDU851983 RNQ851958:RNQ851983 RXM851958:RXM851983 SHI851958:SHI851983 SRE851958:SRE851983 TBA851958:TBA851983 TKW851958:TKW851983 TUS851958:TUS851983 UEO851958:UEO851983 UOK851958:UOK851983 UYG851958:UYG851983 VIC851958:VIC851983 VRY851958:VRY851983 WBU851958:WBU851983 WLQ851958:WLQ851983 WVM851958:WVM851983 E917494:E917519 JA917494:JA917519 SW917494:SW917519 ACS917494:ACS917519 AMO917494:AMO917519 AWK917494:AWK917519 BGG917494:BGG917519 BQC917494:BQC917519 BZY917494:BZY917519 CJU917494:CJU917519 CTQ917494:CTQ917519 DDM917494:DDM917519 DNI917494:DNI917519 DXE917494:DXE917519 EHA917494:EHA917519 EQW917494:EQW917519 FAS917494:FAS917519 FKO917494:FKO917519 FUK917494:FUK917519 GEG917494:GEG917519 GOC917494:GOC917519 GXY917494:GXY917519 HHU917494:HHU917519 HRQ917494:HRQ917519 IBM917494:IBM917519 ILI917494:ILI917519 IVE917494:IVE917519 JFA917494:JFA917519 JOW917494:JOW917519 JYS917494:JYS917519 KIO917494:KIO917519 KSK917494:KSK917519 LCG917494:LCG917519 LMC917494:LMC917519 LVY917494:LVY917519 MFU917494:MFU917519 MPQ917494:MPQ917519 MZM917494:MZM917519 NJI917494:NJI917519 NTE917494:NTE917519 ODA917494:ODA917519 OMW917494:OMW917519 OWS917494:OWS917519 PGO917494:PGO917519 PQK917494:PQK917519 QAG917494:QAG917519 QKC917494:QKC917519 QTY917494:QTY917519 RDU917494:RDU917519 RNQ917494:RNQ917519 RXM917494:RXM917519 SHI917494:SHI917519 SRE917494:SRE917519 TBA917494:TBA917519 TKW917494:TKW917519 TUS917494:TUS917519 UEO917494:UEO917519 UOK917494:UOK917519 UYG917494:UYG917519 VIC917494:VIC917519 VRY917494:VRY917519 WBU917494:WBU917519 WLQ917494:WLQ917519 WVM917494:WVM917519 E983030:E983055 JA983030:JA983055 SW983030:SW983055 ACS983030:ACS983055 AMO983030:AMO983055 AWK983030:AWK983055 BGG983030:BGG983055 BQC983030:BQC983055 BZY983030:BZY983055 CJU983030:CJU983055 CTQ983030:CTQ983055 DDM983030:DDM983055 DNI983030:DNI983055 DXE983030:DXE983055 EHA983030:EHA983055 EQW983030:EQW983055 FAS983030:FAS983055 FKO983030:FKO983055 FUK983030:FUK983055 GEG983030:GEG983055 GOC983030:GOC983055 GXY983030:GXY983055 HHU983030:HHU983055 HRQ983030:HRQ983055 IBM983030:IBM983055 ILI983030:ILI983055 IVE983030:IVE983055 JFA983030:JFA983055 JOW983030:JOW983055 JYS983030:JYS983055 KIO983030:KIO983055 KSK983030:KSK983055 LCG983030:LCG983055 LMC983030:LMC983055 LVY983030:LVY983055 MFU983030:MFU983055 MPQ983030:MPQ983055 MZM983030:MZM983055 NJI983030:NJI983055 NTE983030:NTE983055 ODA983030:ODA983055 OMW983030:OMW983055 OWS983030:OWS983055 PGO983030:PGO983055 PQK983030:PQK983055 QAG983030:QAG983055 QKC983030:QKC983055 QTY983030:QTY983055 RDU983030:RDU983055 RNQ983030:RNQ983055 RXM983030:RXM983055 SHI983030:SHI983055 SRE983030:SRE983055 TBA983030:TBA983055 TKW983030:TKW983055 TUS983030:TUS983055 UEO983030:UEO983055 UOK983030:UOK983055 UYG983030:UYG983055 VIC983030:VIC983055 VRY983030:VRY983055 WBU983030:WBU983055 WLQ983030:WLQ983055 JA7:JA24 SW7:SW24 ACS7:ACS24 AMO7:AMO24 AWK7:AWK24 BGG7:BGG24 BQC7:BQC24 BZY7:BZY24 CJU7:CJU24 CTQ7:CTQ24 DDM7:DDM24 DNI7:DNI24 DXE7:DXE24 EHA7:EHA24 EQW7:EQW24 FAS7:FAS24 FKO7:FKO24 FUK7:FUK24 GEG7:GEG24 GOC7:GOC24 GXY7:GXY24 HHU7:HHU24 HRQ7:HRQ24 IBM7:IBM24 ILI7:ILI24 IVE7:IVE24 JFA7:JFA24 JOW7:JOW24 JYS7:JYS24 KIO7:KIO24 KSK7:KSK24 LCG7:LCG24 LMC7:LMC24 LVY7:LVY24 MFU7:MFU24 MPQ7:MPQ24 MZM7:MZM24 NJI7:NJI24 NTE7:NTE24 ODA7:ODA24 OMW7:OMW24 OWS7:OWS24 PGO7:PGO24 PQK7:PQK24 QAG7:QAG24 QKC7:QKC24 QTY7:QTY24 RDU7:RDU24 RNQ7:RNQ24 RXM7:RXM24 SHI7:SHI24 SRE7:SRE24 TBA7:TBA24 TKW7:TKW24 TUS7:TUS24 UEO7:UEO24 UOK7:UOK24 UYG7:UYG24 VIC7:VIC24 VRY7:VRY24 WBU7:WBU24 WLQ7:WLQ24 WVM7:WVM24 E7:E24">
      <formula1>"0,1,3,5"</formula1>
    </dataValidation>
    <dataValidation type="list" allowBlank="1" showInputMessage="1" showErrorMessage="1" errorTitle="Error" error="Valor no valido_x000a_Por favor revisar" sqref="WVI983030:WVI983055 C65526:C65551 IW65526:IW65551 SS65526:SS65551 ACO65526:ACO65551 AMK65526:AMK65551 AWG65526:AWG65551 BGC65526:BGC65551 BPY65526:BPY65551 BZU65526:BZU65551 CJQ65526:CJQ65551 CTM65526:CTM65551 DDI65526:DDI65551 DNE65526:DNE65551 DXA65526:DXA65551 EGW65526:EGW65551 EQS65526:EQS65551 FAO65526:FAO65551 FKK65526:FKK65551 FUG65526:FUG65551 GEC65526:GEC65551 GNY65526:GNY65551 GXU65526:GXU65551 HHQ65526:HHQ65551 HRM65526:HRM65551 IBI65526:IBI65551 ILE65526:ILE65551 IVA65526:IVA65551 JEW65526:JEW65551 JOS65526:JOS65551 JYO65526:JYO65551 KIK65526:KIK65551 KSG65526:KSG65551 LCC65526:LCC65551 LLY65526:LLY65551 LVU65526:LVU65551 MFQ65526:MFQ65551 MPM65526:MPM65551 MZI65526:MZI65551 NJE65526:NJE65551 NTA65526:NTA65551 OCW65526:OCW65551 OMS65526:OMS65551 OWO65526:OWO65551 PGK65526:PGK65551 PQG65526:PQG65551 QAC65526:QAC65551 QJY65526:QJY65551 QTU65526:QTU65551 RDQ65526:RDQ65551 RNM65526:RNM65551 RXI65526:RXI65551 SHE65526:SHE65551 SRA65526:SRA65551 TAW65526:TAW65551 TKS65526:TKS65551 TUO65526:TUO65551 UEK65526:UEK65551 UOG65526:UOG65551 UYC65526:UYC65551 VHY65526:VHY65551 VRU65526:VRU65551 WBQ65526:WBQ65551 WLM65526:WLM65551 WVI65526:WVI65551 C131062:C131087 IW131062:IW131087 SS131062:SS131087 ACO131062:ACO131087 AMK131062:AMK131087 AWG131062:AWG131087 BGC131062:BGC131087 BPY131062:BPY131087 BZU131062:BZU131087 CJQ131062:CJQ131087 CTM131062:CTM131087 DDI131062:DDI131087 DNE131062:DNE131087 DXA131062:DXA131087 EGW131062:EGW131087 EQS131062:EQS131087 FAO131062:FAO131087 FKK131062:FKK131087 FUG131062:FUG131087 GEC131062:GEC131087 GNY131062:GNY131087 GXU131062:GXU131087 HHQ131062:HHQ131087 HRM131062:HRM131087 IBI131062:IBI131087 ILE131062:ILE131087 IVA131062:IVA131087 JEW131062:JEW131087 JOS131062:JOS131087 JYO131062:JYO131087 KIK131062:KIK131087 KSG131062:KSG131087 LCC131062:LCC131087 LLY131062:LLY131087 LVU131062:LVU131087 MFQ131062:MFQ131087 MPM131062:MPM131087 MZI131062:MZI131087 NJE131062:NJE131087 NTA131062:NTA131087 OCW131062:OCW131087 OMS131062:OMS131087 OWO131062:OWO131087 PGK131062:PGK131087 PQG131062:PQG131087 QAC131062:QAC131087 QJY131062:QJY131087 QTU131062:QTU131087 RDQ131062:RDQ131087 RNM131062:RNM131087 RXI131062:RXI131087 SHE131062:SHE131087 SRA131062:SRA131087 TAW131062:TAW131087 TKS131062:TKS131087 TUO131062:TUO131087 UEK131062:UEK131087 UOG131062:UOG131087 UYC131062:UYC131087 VHY131062:VHY131087 VRU131062:VRU131087 WBQ131062:WBQ131087 WLM131062:WLM131087 WVI131062:WVI131087 C196598:C196623 IW196598:IW196623 SS196598:SS196623 ACO196598:ACO196623 AMK196598:AMK196623 AWG196598:AWG196623 BGC196598:BGC196623 BPY196598:BPY196623 BZU196598:BZU196623 CJQ196598:CJQ196623 CTM196598:CTM196623 DDI196598:DDI196623 DNE196598:DNE196623 DXA196598:DXA196623 EGW196598:EGW196623 EQS196598:EQS196623 FAO196598:FAO196623 FKK196598:FKK196623 FUG196598:FUG196623 GEC196598:GEC196623 GNY196598:GNY196623 GXU196598:GXU196623 HHQ196598:HHQ196623 HRM196598:HRM196623 IBI196598:IBI196623 ILE196598:ILE196623 IVA196598:IVA196623 JEW196598:JEW196623 JOS196598:JOS196623 JYO196598:JYO196623 KIK196598:KIK196623 KSG196598:KSG196623 LCC196598:LCC196623 LLY196598:LLY196623 LVU196598:LVU196623 MFQ196598:MFQ196623 MPM196598:MPM196623 MZI196598:MZI196623 NJE196598:NJE196623 NTA196598:NTA196623 OCW196598:OCW196623 OMS196598:OMS196623 OWO196598:OWO196623 PGK196598:PGK196623 PQG196598:PQG196623 QAC196598:QAC196623 QJY196598:QJY196623 QTU196598:QTU196623 RDQ196598:RDQ196623 RNM196598:RNM196623 RXI196598:RXI196623 SHE196598:SHE196623 SRA196598:SRA196623 TAW196598:TAW196623 TKS196598:TKS196623 TUO196598:TUO196623 UEK196598:UEK196623 UOG196598:UOG196623 UYC196598:UYC196623 VHY196598:VHY196623 VRU196598:VRU196623 WBQ196598:WBQ196623 WLM196598:WLM196623 WVI196598:WVI196623 C262134:C262159 IW262134:IW262159 SS262134:SS262159 ACO262134:ACO262159 AMK262134:AMK262159 AWG262134:AWG262159 BGC262134:BGC262159 BPY262134:BPY262159 BZU262134:BZU262159 CJQ262134:CJQ262159 CTM262134:CTM262159 DDI262134:DDI262159 DNE262134:DNE262159 DXA262134:DXA262159 EGW262134:EGW262159 EQS262134:EQS262159 FAO262134:FAO262159 FKK262134:FKK262159 FUG262134:FUG262159 GEC262134:GEC262159 GNY262134:GNY262159 GXU262134:GXU262159 HHQ262134:HHQ262159 HRM262134:HRM262159 IBI262134:IBI262159 ILE262134:ILE262159 IVA262134:IVA262159 JEW262134:JEW262159 JOS262134:JOS262159 JYO262134:JYO262159 KIK262134:KIK262159 KSG262134:KSG262159 LCC262134:LCC262159 LLY262134:LLY262159 LVU262134:LVU262159 MFQ262134:MFQ262159 MPM262134:MPM262159 MZI262134:MZI262159 NJE262134:NJE262159 NTA262134:NTA262159 OCW262134:OCW262159 OMS262134:OMS262159 OWO262134:OWO262159 PGK262134:PGK262159 PQG262134:PQG262159 QAC262134:QAC262159 QJY262134:QJY262159 QTU262134:QTU262159 RDQ262134:RDQ262159 RNM262134:RNM262159 RXI262134:RXI262159 SHE262134:SHE262159 SRA262134:SRA262159 TAW262134:TAW262159 TKS262134:TKS262159 TUO262134:TUO262159 UEK262134:UEK262159 UOG262134:UOG262159 UYC262134:UYC262159 VHY262134:VHY262159 VRU262134:VRU262159 WBQ262134:WBQ262159 WLM262134:WLM262159 WVI262134:WVI262159 C327670:C327695 IW327670:IW327695 SS327670:SS327695 ACO327670:ACO327695 AMK327670:AMK327695 AWG327670:AWG327695 BGC327670:BGC327695 BPY327670:BPY327695 BZU327670:BZU327695 CJQ327670:CJQ327695 CTM327670:CTM327695 DDI327670:DDI327695 DNE327670:DNE327695 DXA327670:DXA327695 EGW327670:EGW327695 EQS327670:EQS327695 FAO327670:FAO327695 FKK327670:FKK327695 FUG327670:FUG327695 GEC327670:GEC327695 GNY327670:GNY327695 GXU327670:GXU327695 HHQ327670:HHQ327695 HRM327670:HRM327695 IBI327670:IBI327695 ILE327670:ILE327695 IVA327670:IVA327695 JEW327670:JEW327695 JOS327670:JOS327695 JYO327670:JYO327695 KIK327670:KIK327695 KSG327670:KSG327695 LCC327670:LCC327695 LLY327670:LLY327695 LVU327670:LVU327695 MFQ327670:MFQ327695 MPM327670:MPM327695 MZI327670:MZI327695 NJE327670:NJE327695 NTA327670:NTA327695 OCW327670:OCW327695 OMS327670:OMS327695 OWO327670:OWO327695 PGK327670:PGK327695 PQG327670:PQG327695 QAC327670:QAC327695 QJY327670:QJY327695 QTU327670:QTU327695 RDQ327670:RDQ327695 RNM327670:RNM327695 RXI327670:RXI327695 SHE327670:SHE327695 SRA327670:SRA327695 TAW327670:TAW327695 TKS327670:TKS327695 TUO327670:TUO327695 UEK327670:UEK327695 UOG327670:UOG327695 UYC327670:UYC327695 VHY327670:VHY327695 VRU327670:VRU327695 WBQ327670:WBQ327695 WLM327670:WLM327695 WVI327670:WVI327695 C393206:C393231 IW393206:IW393231 SS393206:SS393231 ACO393206:ACO393231 AMK393206:AMK393231 AWG393206:AWG393231 BGC393206:BGC393231 BPY393206:BPY393231 BZU393206:BZU393231 CJQ393206:CJQ393231 CTM393206:CTM393231 DDI393206:DDI393231 DNE393206:DNE393231 DXA393206:DXA393231 EGW393206:EGW393231 EQS393206:EQS393231 FAO393206:FAO393231 FKK393206:FKK393231 FUG393206:FUG393231 GEC393206:GEC393231 GNY393206:GNY393231 GXU393206:GXU393231 HHQ393206:HHQ393231 HRM393206:HRM393231 IBI393206:IBI393231 ILE393206:ILE393231 IVA393206:IVA393231 JEW393206:JEW393231 JOS393206:JOS393231 JYO393206:JYO393231 KIK393206:KIK393231 KSG393206:KSG393231 LCC393206:LCC393231 LLY393206:LLY393231 LVU393206:LVU393231 MFQ393206:MFQ393231 MPM393206:MPM393231 MZI393206:MZI393231 NJE393206:NJE393231 NTA393206:NTA393231 OCW393206:OCW393231 OMS393206:OMS393231 OWO393206:OWO393231 PGK393206:PGK393231 PQG393206:PQG393231 QAC393206:QAC393231 QJY393206:QJY393231 QTU393206:QTU393231 RDQ393206:RDQ393231 RNM393206:RNM393231 RXI393206:RXI393231 SHE393206:SHE393231 SRA393206:SRA393231 TAW393206:TAW393231 TKS393206:TKS393231 TUO393206:TUO393231 UEK393206:UEK393231 UOG393206:UOG393231 UYC393206:UYC393231 VHY393206:VHY393231 VRU393206:VRU393231 WBQ393206:WBQ393231 WLM393206:WLM393231 WVI393206:WVI393231 C458742:C458767 IW458742:IW458767 SS458742:SS458767 ACO458742:ACO458767 AMK458742:AMK458767 AWG458742:AWG458767 BGC458742:BGC458767 BPY458742:BPY458767 BZU458742:BZU458767 CJQ458742:CJQ458767 CTM458742:CTM458767 DDI458742:DDI458767 DNE458742:DNE458767 DXA458742:DXA458767 EGW458742:EGW458767 EQS458742:EQS458767 FAO458742:FAO458767 FKK458742:FKK458767 FUG458742:FUG458767 GEC458742:GEC458767 GNY458742:GNY458767 GXU458742:GXU458767 HHQ458742:HHQ458767 HRM458742:HRM458767 IBI458742:IBI458767 ILE458742:ILE458767 IVA458742:IVA458767 JEW458742:JEW458767 JOS458742:JOS458767 JYO458742:JYO458767 KIK458742:KIK458767 KSG458742:KSG458767 LCC458742:LCC458767 LLY458742:LLY458767 LVU458742:LVU458767 MFQ458742:MFQ458767 MPM458742:MPM458767 MZI458742:MZI458767 NJE458742:NJE458767 NTA458742:NTA458767 OCW458742:OCW458767 OMS458742:OMS458767 OWO458742:OWO458767 PGK458742:PGK458767 PQG458742:PQG458767 QAC458742:QAC458767 QJY458742:QJY458767 QTU458742:QTU458767 RDQ458742:RDQ458767 RNM458742:RNM458767 RXI458742:RXI458767 SHE458742:SHE458767 SRA458742:SRA458767 TAW458742:TAW458767 TKS458742:TKS458767 TUO458742:TUO458767 UEK458742:UEK458767 UOG458742:UOG458767 UYC458742:UYC458767 VHY458742:VHY458767 VRU458742:VRU458767 WBQ458742:WBQ458767 WLM458742:WLM458767 WVI458742:WVI458767 C524278:C524303 IW524278:IW524303 SS524278:SS524303 ACO524278:ACO524303 AMK524278:AMK524303 AWG524278:AWG524303 BGC524278:BGC524303 BPY524278:BPY524303 BZU524278:BZU524303 CJQ524278:CJQ524303 CTM524278:CTM524303 DDI524278:DDI524303 DNE524278:DNE524303 DXA524278:DXA524303 EGW524278:EGW524303 EQS524278:EQS524303 FAO524278:FAO524303 FKK524278:FKK524303 FUG524278:FUG524303 GEC524278:GEC524303 GNY524278:GNY524303 GXU524278:GXU524303 HHQ524278:HHQ524303 HRM524278:HRM524303 IBI524278:IBI524303 ILE524278:ILE524303 IVA524278:IVA524303 JEW524278:JEW524303 JOS524278:JOS524303 JYO524278:JYO524303 KIK524278:KIK524303 KSG524278:KSG524303 LCC524278:LCC524303 LLY524278:LLY524303 LVU524278:LVU524303 MFQ524278:MFQ524303 MPM524278:MPM524303 MZI524278:MZI524303 NJE524278:NJE524303 NTA524278:NTA524303 OCW524278:OCW524303 OMS524278:OMS524303 OWO524278:OWO524303 PGK524278:PGK524303 PQG524278:PQG524303 QAC524278:QAC524303 QJY524278:QJY524303 QTU524278:QTU524303 RDQ524278:RDQ524303 RNM524278:RNM524303 RXI524278:RXI524303 SHE524278:SHE524303 SRA524278:SRA524303 TAW524278:TAW524303 TKS524278:TKS524303 TUO524278:TUO524303 UEK524278:UEK524303 UOG524278:UOG524303 UYC524278:UYC524303 VHY524278:VHY524303 VRU524278:VRU524303 WBQ524278:WBQ524303 WLM524278:WLM524303 WVI524278:WVI524303 C589814:C589839 IW589814:IW589839 SS589814:SS589839 ACO589814:ACO589839 AMK589814:AMK589839 AWG589814:AWG589839 BGC589814:BGC589839 BPY589814:BPY589839 BZU589814:BZU589839 CJQ589814:CJQ589839 CTM589814:CTM589839 DDI589814:DDI589839 DNE589814:DNE589839 DXA589814:DXA589839 EGW589814:EGW589839 EQS589814:EQS589839 FAO589814:FAO589839 FKK589814:FKK589839 FUG589814:FUG589839 GEC589814:GEC589839 GNY589814:GNY589839 GXU589814:GXU589839 HHQ589814:HHQ589839 HRM589814:HRM589839 IBI589814:IBI589839 ILE589814:ILE589839 IVA589814:IVA589839 JEW589814:JEW589839 JOS589814:JOS589839 JYO589814:JYO589839 KIK589814:KIK589839 KSG589814:KSG589839 LCC589814:LCC589839 LLY589814:LLY589839 LVU589814:LVU589839 MFQ589814:MFQ589839 MPM589814:MPM589839 MZI589814:MZI589839 NJE589814:NJE589839 NTA589814:NTA589839 OCW589814:OCW589839 OMS589814:OMS589839 OWO589814:OWO589839 PGK589814:PGK589839 PQG589814:PQG589839 QAC589814:QAC589839 QJY589814:QJY589839 QTU589814:QTU589839 RDQ589814:RDQ589839 RNM589814:RNM589839 RXI589814:RXI589839 SHE589814:SHE589839 SRA589814:SRA589839 TAW589814:TAW589839 TKS589814:TKS589839 TUO589814:TUO589839 UEK589814:UEK589839 UOG589814:UOG589839 UYC589814:UYC589839 VHY589814:VHY589839 VRU589814:VRU589839 WBQ589814:WBQ589839 WLM589814:WLM589839 WVI589814:WVI589839 C655350:C655375 IW655350:IW655375 SS655350:SS655375 ACO655350:ACO655375 AMK655350:AMK655375 AWG655350:AWG655375 BGC655350:BGC655375 BPY655350:BPY655375 BZU655350:BZU655375 CJQ655350:CJQ655375 CTM655350:CTM655375 DDI655350:DDI655375 DNE655350:DNE655375 DXA655350:DXA655375 EGW655350:EGW655375 EQS655350:EQS655375 FAO655350:FAO655375 FKK655350:FKK655375 FUG655350:FUG655375 GEC655350:GEC655375 GNY655350:GNY655375 GXU655350:GXU655375 HHQ655350:HHQ655375 HRM655350:HRM655375 IBI655350:IBI655375 ILE655350:ILE655375 IVA655350:IVA655375 JEW655350:JEW655375 JOS655350:JOS655375 JYO655350:JYO655375 KIK655350:KIK655375 KSG655350:KSG655375 LCC655350:LCC655375 LLY655350:LLY655375 LVU655350:LVU655375 MFQ655350:MFQ655375 MPM655350:MPM655375 MZI655350:MZI655375 NJE655350:NJE655375 NTA655350:NTA655375 OCW655350:OCW655375 OMS655350:OMS655375 OWO655350:OWO655375 PGK655350:PGK655375 PQG655350:PQG655375 QAC655350:QAC655375 QJY655350:QJY655375 QTU655350:QTU655375 RDQ655350:RDQ655375 RNM655350:RNM655375 RXI655350:RXI655375 SHE655350:SHE655375 SRA655350:SRA655375 TAW655350:TAW655375 TKS655350:TKS655375 TUO655350:TUO655375 UEK655350:UEK655375 UOG655350:UOG655375 UYC655350:UYC655375 VHY655350:VHY655375 VRU655350:VRU655375 WBQ655350:WBQ655375 WLM655350:WLM655375 WVI655350:WVI655375 C720886:C720911 IW720886:IW720911 SS720886:SS720911 ACO720886:ACO720911 AMK720886:AMK720911 AWG720886:AWG720911 BGC720886:BGC720911 BPY720886:BPY720911 BZU720886:BZU720911 CJQ720886:CJQ720911 CTM720886:CTM720911 DDI720886:DDI720911 DNE720886:DNE720911 DXA720886:DXA720911 EGW720886:EGW720911 EQS720886:EQS720911 FAO720886:FAO720911 FKK720886:FKK720911 FUG720886:FUG720911 GEC720886:GEC720911 GNY720886:GNY720911 GXU720886:GXU720911 HHQ720886:HHQ720911 HRM720886:HRM720911 IBI720886:IBI720911 ILE720886:ILE720911 IVA720886:IVA720911 JEW720886:JEW720911 JOS720886:JOS720911 JYO720886:JYO720911 KIK720886:KIK720911 KSG720886:KSG720911 LCC720886:LCC720911 LLY720886:LLY720911 LVU720886:LVU720911 MFQ720886:MFQ720911 MPM720886:MPM720911 MZI720886:MZI720911 NJE720886:NJE720911 NTA720886:NTA720911 OCW720886:OCW720911 OMS720886:OMS720911 OWO720886:OWO720911 PGK720886:PGK720911 PQG720886:PQG720911 QAC720886:QAC720911 QJY720886:QJY720911 QTU720886:QTU720911 RDQ720886:RDQ720911 RNM720886:RNM720911 RXI720886:RXI720911 SHE720886:SHE720911 SRA720886:SRA720911 TAW720886:TAW720911 TKS720886:TKS720911 TUO720886:TUO720911 UEK720886:UEK720911 UOG720886:UOG720911 UYC720886:UYC720911 VHY720886:VHY720911 VRU720886:VRU720911 WBQ720886:WBQ720911 WLM720886:WLM720911 WVI720886:WVI720911 C786422:C786447 IW786422:IW786447 SS786422:SS786447 ACO786422:ACO786447 AMK786422:AMK786447 AWG786422:AWG786447 BGC786422:BGC786447 BPY786422:BPY786447 BZU786422:BZU786447 CJQ786422:CJQ786447 CTM786422:CTM786447 DDI786422:DDI786447 DNE786422:DNE786447 DXA786422:DXA786447 EGW786422:EGW786447 EQS786422:EQS786447 FAO786422:FAO786447 FKK786422:FKK786447 FUG786422:FUG786447 GEC786422:GEC786447 GNY786422:GNY786447 GXU786422:GXU786447 HHQ786422:HHQ786447 HRM786422:HRM786447 IBI786422:IBI786447 ILE786422:ILE786447 IVA786422:IVA786447 JEW786422:JEW786447 JOS786422:JOS786447 JYO786422:JYO786447 KIK786422:KIK786447 KSG786422:KSG786447 LCC786422:LCC786447 LLY786422:LLY786447 LVU786422:LVU786447 MFQ786422:MFQ786447 MPM786422:MPM786447 MZI786422:MZI786447 NJE786422:NJE786447 NTA786422:NTA786447 OCW786422:OCW786447 OMS786422:OMS786447 OWO786422:OWO786447 PGK786422:PGK786447 PQG786422:PQG786447 QAC786422:QAC786447 QJY786422:QJY786447 QTU786422:QTU786447 RDQ786422:RDQ786447 RNM786422:RNM786447 RXI786422:RXI786447 SHE786422:SHE786447 SRA786422:SRA786447 TAW786422:TAW786447 TKS786422:TKS786447 TUO786422:TUO786447 UEK786422:UEK786447 UOG786422:UOG786447 UYC786422:UYC786447 VHY786422:VHY786447 VRU786422:VRU786447 WBQ786422:WBQ786447 WLM786422:WLM786447 WVI786422:WVI786447 C851958:C851983 IW851958:IW851983 SS851958:SS851983 ACO851958:ACO851983 AMK851958:AMK851983 AWG851958:AWG851983 BGC851958:BGC851983 BPY851958:BPY851983 BZU851958:BZU851983 CJQ851958:CJQ851983 CTM851958:CTM851983 DDI851958:DDI851983 DNE851958:DNE851983 DXA851958:DXA851983 EGW851958:EGW851983 EQS851958:EQS851983 FAO851958:FAO851983 FKK851958:FKK851983 FUG851958:FUG851983 GEC851958:GEC851983 GNY851958:GNY851983 GXU851958:GXU851983 HHQ851958:HHQ851983 HRM851958:HRM851983 IBI851958:IBI851983 ILE851958:ILE851983 IVA851958:IVA851983 JEW851958:JEW851983 JOS851958:JOS851983 JYO851958:JYO851983 KIK851958:KIK851983 KSG851958:KSG851983 LCC851958:LCC851983 LLY851958:LLY851983 LVU851958:LVU851983 MFQ851958:MFQ851983 MPM851958:MPM851983 MZI851958:MZI851983 NJE851958:NJE851983 NTA851958:NTA851983 OCW851958:OCW851983 OMS851958:OMS851983 OWO851958:OWO851983 PGK851958:PGK851983 PQG851958:PQG851983 QAC851958:QAC851983 QJY851958:QJY851983 QTU851958:QTU851983 RDQ851958:RDQ851983 RNM851958:RNM851983 RXI851958:RXI851983 SHE851958:SHE851983 SRA851958:SRA851983 TAW851958:TAW851983 TKS851958:TKS851983 TUO851958:TUO851983 UEK851958:UEK851983 UOG851958:UOG851983 UYC851958:UYC851983 VHY851958:VHY851983 VRU851958:VRU851983 WBQ851958:WBQ851983 WLM851958:WLM851983 WVI851958:WVI851983 C917494:C917519 IW917494:IW917519 SS917494:SS917519 ACO917494:ACO917519 AMK917494:AMK917519 AWG917494:AWG917519 BGC917494:BGC917519 BPY917494:BPY917519 BZU917494:BZU917519 CJQ917494:CJQ917519 CTM917494:CTM917519 DDI917494:DDI917519 DNE917494:DNE917519 DXA917494:DXA917519 EGW917494:EGW917519 EQS917494:EQS917519 FAO917494:FAO917519 FKK917494:FKK917519 FUG917494:FUG917519 GEC917494:GEC917519 GNY917494:GNY917519 GXU917494:GXU917519 HHQ917494:HHQ917519 HRM917494:HRM917519 IBI917494:IBI917519 ILE917494:ILE917519 IVA917494:IVA917519 JEW917494:JEW917519 JOS917494:JOS917519 JYO917494:JYO917519 KIK917494:KIK917519 KSG917494:KSG917519 LCC917494:LCC917519 LLY917494:LLY917519 LVU917494:LVU917519 MFQ917494:MFQ917519 MPM917494:MPM917519 MZI917494:MZI917519 NJE917494:NJE917519 NTA917494:NTA917519 OCW917494:OCW917519 OMS917494:OMS917519 OWO917494:OWO917519 PGK917494:PGK917519 PQG917494:PQG917519 QAC917494:QAC917519 QJY917494:QJY917519 QTU917494:QTU917519 RDQ917494:RDQ917519 RNM917494:RNM917519 RXI917494:RXI917519 SHE917494:SHE917519 SRA917494:SRA917519 TAW917494:TAW917519 TKS917494:TKS917519 TUO917494:TUO917519 UEK917494:UEK917519 UOG917494:UOG917519 UYC917494:UYC917519 VHY917494:VHY917519 VRU917494:VRU917519 WBQ917494:WBQ917519 WLM917494:WLM917519 WVI917494:WVI917519 C983030:C983055 IW983030:IW983055 SS983030:SS983055 ACO983030:ACO983055 AMK983030:AMK983055 AWG983030:AWG983055 BGC983030:BGC983055 BPY983030:BPY983055 BZU983030:BZU983055 CJQ983030:CJQ983055 CTM983030:CTM983055 DDI983030:DDI983055 DNE983030:DNE983055 DXA983030:DXA983055 EGW983030:EGW983055 EQS983030:EQS983055 FAO983030:FAO983055 FKK983030:FKK983055 FUG983030:FUG983055 GEC983030:GEC983055 GNY983030:GNY983055 GXU983030:GXU983055 HHQ983030:HHQ983055 HRM983030:HRM983055 IBI983030:IBI983055 ILE983030:ILE983055 IVA983030:IVA983055 JEW983030:JEW983055 JOS983030:JOS983055 JYO983030:JYO983055 KIK983030:KIK983055 KSG983030:KSG983055 LCC983030:LCC983055 LLY983030:LLY983055 LVU983030:LVU983055 MFQ983030:MFQ983055 MPM983030:MPM983055 MZI983030:MZI983055 NJE983030:NJE983055 NTA983030:NTA983055 OCW983030:OCW983055 OMS983030:OMS983055 OWO983030:OWO983055 PGK983030:PGK983055 PQG983030:PQG983055 QAC983030:QAC983055 QJY983030:QJY983055 QTU983030:QTU983055 RDQ983030:RDQ983055 RNM983030:RNM983055 RXI983030:RXI983055 SHE983030:SHE983055 SRA983030:SRA983055 TAW983030:TAW983055 TKS983030:TKS983055 TUO983030:TUO983055 UEK983030:UEK983055 UOG983030:UOG983055 UYC983030:UYC983055 VHY983030:VHY983055 VRU983030:VRU983055 WBQ983030:WBQ983055 WLM983030:WLM983055 IW7:IW24 SS7:SS24 ACO7:ACO24 AMK7:AMK24 AWG7:AWG24 BGC7:BGC24 BPY7:BPY24 BZU7:BZU24 CJQ7:CJQ24 CTM7:CTM24 DDI7:DDI24 DNE7:DNE24 DXA7:DXA24 EGW7:EGW24 EQS7:EQS24 FAO7:FAO24 FKK7:FKK24 FUG7:FUG24 GEC7:GEC24 GNY7:GNY24 GXU7:GXU24 HHQ7:HHQ24 HRM7:HRM24 IBI7:IBI24 ILE7:ILE24 IVA7:IVA24 JEW7:JEW24 JOS7:JOS24 JYO7:JYO24 KIK7:KIK24 KSG7:KSG24 LCC7:LCC24 LLY7:LLY24 LVU7:LVU24 MFQ7:MFQ24 MPM7:MPM24 MZI7:MZI24 NJE7:NJE24 NTA7:NTA24 OCW7:OCW24 OMS7:OMS24 OWO7:OWO24 PGK7:PGK24 PQG7:PQG24 QAC7:QAC24 QJY7:QJY24 QTU7:QTU24 RDQ7:RDQ24 RNM7:RNM24 RXI7:RXI24 SHE7:SHE24 SRA7:SRA24 TAW7:TAW24 TKS7:TKS24 TUO7:TUO24 UEK7:UEK24 UOG7:UOG24 UYC7:UYC24 VHY7:VHY24 VRU7:VRU24 WBQ7:WBQ24 WLM7:WLM24 WVI7:WVI24 C7:C24">
      <formula1>"0,1,3,5"</formula1>
    </dataValidation>
    <dataValidation type="list" allowBlank="1" showInputMessage="1" showErrorMessage="1" errorTitle="Error" error="Valor no valido._x000a_Por favor revisar" sqref="IY65526:IY65551 SU65526:SU65551 ACQ65526:ACQ65551 AMM65526:AMM65551 AWI65526:AWI65551 BGE65526:BGE65551 BQA65526:BQA65551 BZW65526:BZW65551 CJS65526:CJS65551 CTO65526:CTO65551 DDK65526:DDK65551 DNG65526:DNG65551 DXC65526:DXC65551 EGY65526:EGY65551 EQU65526:EQU65551 FAQ65526:FAQ65551 FKM65526:FKM65551 FUI65526:FUI65551 GEE65526:GEE65551 GOA65526:GOA65551 GXW65526:GXW65551 HHS65526:HHS65551 HRO65526:HRO65551 IBK65526:IBK65551 ILG65526:ILG65551 IVC65526:IVC65551 JEY65526:JEY65551 JOU65526:JOU65551 JYQ65526:JYQ65551 KIM65526:KIM65551 KSI65526:KSI65551 LCE65526:LCE65551 LMA65526:LMA65551 LVW65526:LVW65551 MFS65526:MFS65551 MPO65526:MPO65551 MZK65526:MZK65551 NJG65526:NJG65551 NTC65526:NTC65551 OCY65526:OCY65551 OMU65526:OMU65551 OWQ65526:OWQ65551 PGM65526:PGM65551 PQI65526:PQI65551 QAE65526:QAE65551 QKA65526:QKA65551 QTW65526:QTW65551 RDS65526:RDS65551 RNO65526:RNO65551 RXK65526:RXK65551 SHG65526:SHG65551 SRC65526:SRC65551 TAY65526:TAY65551 TKU65526:TKU65551 TUQ65526:TUQ65551 UEM65526:UEM65551 UOI65526:UOI65551 UYE65526:UYE65551 VIA65526:VIA65551 VRW65526:VRW65551 WBS65526:WBS65551 WLO65526:WLO65551 WVK65526:WVK65551 IY131062:IY131087 SU131062:SU131087 ACQ131062:ACQ131087 AMM131062:AMM131087 AWI131062:AWI131087 BGE131062:BGE131087 BQA131062:BQA131087 BZW131062:BZW131087 CJS131062:CJS131087 CTO131062:CTO131087 DDK131062:DDK131087 DNG131062:DNG131087 DXC131062:DXC131087 EGY131062:EGY131087 EQU131062:EQU131087 FAQ131062:FAQ131087 FKM131062:FKM131087 FUI131062:FUI131087 GEE131062:GEE131087 GOA131062:GOA131087 GXW131062:GXW131087 HHS131062:HHS131087 HRO131062:HRO131087 IBK131062:IBK131087 ILG131062:ILG131087 IVC131062:IVC131087 JEY131062:JEY131087 JOU131062:JOU131087 JYQ131062:JYQ131087 KIM131062:KIM131087 KSI131062:KSI131087 LCE131062:LCE131087 LMA131062:LMA131087 LVW131062:LVW131087 MFS131062:MFS131087 MPO131062:MPO131087 MZK131062:MZK131087 NJG131062:NJG131087 NTC131062:NTC131087 OCY131062:OCY131087 OMU131062:OMU131087 OWQ131062:OWQ131087 PGM131062:PGM131087 PQI131062:PQI131087 QAE131062:QAE131087 QKA131062:QKA131087 QTW131062:QTW131087 RDS131062:RDS131087 RNO131062:RNO131087 RXK131062:RXK131087 SHG131062:SHG131087 SRC131062:SRC131087 TAY131062:TAY131087 TKU131062:TKU131087 TUQ131062:TUQ131087 UEM131062:UEM131087 UOI131062:UOI131087 UYE131062:UYE131087 VIA131062:VIA131087 VRW131062:VRW131087 WBS131062:WBS131087 WLO131062:WLO131087 WVK131062:WVK131087 IY196598:IY196623 SU196598:SU196623 ACQ196598:ACQ196623 AMM196598:AMM196623 AWI196598:AWI196623 BGE196598:BGE196623 BQA196598:BQA196623 BZW196598:BZW196623 CJS196598:CJS196623 CTO196598:CTO196623 DDK196598:DDK196623 DNG196598:DNG196623 DXC196598:DXC196623 EGY196598:EGY196623 EQU196598:EQU196623 FAQ196598:FAQ196623 FKM196598:FKM196623 FUI196598:FUI196623 GEE196598:GEE196623 GOA196598:GOA196623 GXW196598:GXW196623 HHS196598:HHS196623 HRO196598:HRO196623 IBK196598:IBK196623 ILG196598:ILG196623 IVC196598:IVC196623 JEY196598:JEY196623 JOU196598:JOU196623 JYQ196598:JYQ196623 KIM196598:KIM196623 KSI196598:KSI196623 LCE196598:LCE196623 LMA196598:LMA196623 LVW196598:LVW196623 MFS196598:MFS196623 MPO196598:MPO196623 MZK196598:MZK196623 NJG196598:NJG196623 NTC196598:NTC196623 OCY196598:OCY196623 OMU196598:OMU196623 OWQ196598:OWQ196623 PGM196598:PGM196623 PQI196598:PQI196623 QAE196598:QAE196623 QKA196598:QKA196623 QTW196598:QTW196623 RDS196598:RDS196623 RNO196598:RNO196623 RXK196598:RXK196623 SHG196598:SHG196623 SRC196598:SRC196623 TAY196598:TAY196623 TKU196598:TKU196623 TUQ196598:TUQ196623 UEM196598:UEM196623 UOI196598:UOI196623 UYE196598:UYE196623 VIA196598:VIA196623 VRW196598:VRW196623 WBS196598:WBS196623 WLO196598:WLO196623 WVK196598:WVK196623 IY262134:IY262159 SU262134:SU262159 ACQ262134:ACQ262159 AMM262134:AMM262159 AWI262134:AWI262159 BGE262134:BGE262159 BQA262134:BQA262159 BZW262134:BZW262159 CJS262134:CJS262159 CTO262134:CTO262159 DDK262134:DDK262159 DNG262134:DNG262159 DXC262134:DXC262159 EGY262134:EGY262159 EQU262134:EQU262159 FAQ262134:FAQ262159 FKM262134:FKM262159 FUI262134:FUI262159 GEE262134:GEE262159 GOA262134:GOA262159 GXW262134:GXW262159 HHS262134:HHS262159 HRO262134:HRO262159 IBK262134:IBK262159 ILG262134:ILG262159 IVC262134:IVC262159 JEY262134:JEY262159 JOU262134:JOU262159 JYQ262134:JYQ262159 KIM262134:KIM262159 KSI262134:KSI262159 LCE262134:LCE262159 LMA262134:LMA262159 LVW262134:LVW262159 MFS262134:MFS262159 MPO262134:MPO262159 MZK262134:MZK262159 NJG262134:NJG262159 NTC262134:NTC262159 OCY262134:OCY262159 OMU262134:OMU262159 OWQ262134:OWQ262159 PGM262134:PGM262159 PQI262134:PQI262159 QAE262134:QAE262159 QKA262134:QKA262159 QTW262134:QTW262159 RDS262134:RDS262159 RNO262134:RNO262159 RXK262134:RXK262159 SHG262134:SHG262159 SRC262134:SRC262159 TAY262134:TAY262159 TKU262134:TKU262159 TUQ262134:TUQ262159 UEM262134:UEM262159 UOI262134:UOI262159 UYE262134:UYE262159 VIA262134:VIA262159 VRW262134:VRW262159 WBS262134:WBS262159 WLO262134:WLO262159 WVK262134:WVK262159 IY327670:IY327695 SU327670:SU327695 ACQ327670:ACQ327695 AMM327670:AMM327695 AWI327670:AWI327695 BGE327670:BGE327695 BQA327670:BQA327695 BZW327670:BZW327695 CJS327670:CJS327695 CTO327670:CTO327695 DDK327670:DDK327695 DNG327670:DNG327695 DXC327670:DXC327695 EGY327670:EGY327695 EQU327670:EQU327695 FAQ327670:FAQ327695 FKM327670:FKM327695 FUI327670:FUI327695 GEE327670:GEE327695 GOA327670:GOA327695 GXW327670:GXW327695 HHS327670:HHS327695 HRO327670:HRO327695 IBK327670:IBK327695 ILG327670:ILG327695 IVC327670:IVC327695 JEY327670:JEY327695 JOU327670:JOU327695 JYQ327670:JYQ327695 KIM327670:KIM327695 KSI327670:KSI327695 LCE327670:LCE327695 LMA327670:LMA327695 LVW327670:LVW327695 MFS327670:MFS327695 MPO327670:MPO327695 MZK327670:MZK327695 NJG327670:NJG327695 NTC327670:NTC327695 OCY327670:OCY327695 OMU327670:OMU327695 OWQ327670:OWQ327695 PGM327670:PGM327695 PQI327670:PQI327695 QAE327670:QAE327695 QKA327670:QKA327695 QTW327670:QTW327695 RDS327670:RDS327695 RNO327670:RNO327695 RXK327670:RXK327695 SHG327670:SHG327695 SRC327670:SRC327695 TAY327670:TAY327695 TKU327670:TKU327695 TUQ327670:TUQ327695 UEM327670:UEM327695 UOI327670:UOI327695 UYE327670:UYE327695 VIA327670:VIA327695 VRW327670:VRW327695 WBS327670:WBS327695 WLO327670:WLO327695 WVK327670:WVK327695 IY393206:IY393231 SU393206:SU393231 ACQ393206:ACQ393231 AMM393206:AMM393231 AWI393206:AWI393231 BGE393206:BGE393231 BQA393206:BQA393231 BZW393206:BZW393231 CJS393206:CJS393231 CTO393206:CTO393231 DDK393206:DDK393231 DNG393206:DNG393231 DXC393206:DXC393231 EGY393206:EGY393231 EQU393206:EQU393231 FAQ393206:FAQ393231 FKM393206:FKM393231 FUI393206:FUI393231 GEE393206:GEE393231 GOA393206:GOA393231 GXW393206:GXW393231 HHS393206:HHS393231 HRO393206:HRO393231 IBK393206:IBK393231 ILG393206:ILG393231 IVC393206:IVC393231 JEY393206:JEY393231 JOU393206:JOU393231 JYQ393206:JYQ393231 KIM393206:KIM393231 KSI393206:KSI393231 LCE393206:LCE393231 LMA393206:LMA393231 LVW393206:LVW393231 MFS393206:MFS393231 MPO393206:MPO393231 MZK393206:MZK393231 NJG393206:NJG393231 NTC393206:NTC393231 OCY393206:OCY393231 OMU393206:OMU393231 OWQ393206:OWQ393231 PGM393206:PGM393231 PQI393206:PQI393231 QAE393206:QAE393231 QKA393206:QKA393231 QTW393206:QTW393231 RDS393206:RDS393231 RNO393206:RNO393231 RXK393206:RXK393231 SHG393206:SHG393231 SRC393206:SRC393231 TAY393206:TAY393231 TKU393206:TKU393231 TUQ393206:TUQ393231 UEM393206:UEM393231 UOI393206:UOI393231 UYE393206:UYE393231 VIA393206:VIA393231 VRW393206:VRW393231 WBS393206:WBS393231 WLO393206:WLO393231 WVK393206:WVK393231 IY458742:IY458767 SU458742:SU458767 ACQ458742:ACQ458767 AMM458742:AMM458767 AWI458742:AWI458767 BGE458742:BGE458767 BQA458742:BQA458767 BZW458742:BZW458767 CJS458742:CJS458767 CTO458742:CTO458767 DDK458742:DDK458767 DNG458742:DNG458767 DXC458742:DXC458767 EGY458742:EGY458767 EQU458742:EQU458767 FAQ458742:FAQ458767 FKM458742:FKM458767 FUI458742:FUI458767 GEE458742:GEE458767 GOA458742:GOA458767 GXW458742:GXW458767 HHS458742:HHS458767 HRO458742:HRO458767 IBK458742:IBK458767 ILG458742:ILG458767 IVC458742:IVC458767 JEY458742:JEY458767 JOU458742:JOU458767 JYQ458742:JYQ458767 KIM458742:KIM458767 KSI458742:KSI458767 LCE458742:LCE458767 LMA458742:LMA458767 LVW458742:LVW458767 MFS458742:MFS458767 MPO458742:MPO458767 MZK458742:MZK458767 NJG458742:NJG458767 NTC458742:NTC458767 OCY458742:OCY458767 OMU458742:OMU458767 OWQ458742:OWQ458767 PGM458742:PGM458767 PQI458742:PQI458767 QAE458742:QAE458767 QKA458742:QKA458767 QTW458742:QTW458767 RDS458742:RDS458767 RNO458742:RNO458767 RXK458742:RXK458767 SHG458742:SHG458767 SRC458742:SRC458767 TAY458742:TAY458767 TKU458742:TKU458767 TUQ458742:TUQ458767 UEM458742:UEM458767 UOI458742:UOI458767 UYE458742:UYE458767 VIA458742:VIA458767 VRW458742:VRW458767 WBS458742:WBS458767 WLO458742:WLO458767 WVK458742:WVK458767 IY524278:IY524303 SU524278:SU524303 ACQ524278:ACQ524303 AMM524278:AMM524303 AWI524278:AWI524303 BGE524278:BGE524303 BQA524278:BQA524303 BZW524278:BZW524303 CJS524278:CJS524303 CTO524278:CTO524303 DDK524278:DDK524303 DNG524278:DNG524303 DXC524278:DXC524303 EGY524278:EGY524303 EQU524278:EQU524303 FAQ524278:FAQ524303 FKM524278:FKM524303 FUI524278:FUI524303 GEE524278:GEE524303 GOA524278:GOA524303 GXW524278:GXW524303 HHS524278:HHS524303 HRO524278:HRO524303 IBK524278:IBK524303 ILG524278:ILG524303 IVC524278:IVC524303 JEY524278:JEY524303 JOU524278:JOU524303 JYQ524278:JYQ524303 KIM524278:KIM524303 KSI524278:KSI524303 LCE524278:LCE524303 LMA524278:LMA524303 LVW524278:LVW524303 MFS524278:MFS524303 MPO524278:MPO524303 MZK524278:MZK524303 NJG524278:NJG524303 NTC524278:NTC524303 OCY524278:OCY524303 OMU524278:OMU524303 OWQ524278:OWQ524303 PGM524278:PGM524303 PQI524278:PQI524303 QAE524278:QAE524303 QKA524278:QKA524303 QTW524278:QTW524303 RDS524278:RDS524303 RNO524278:RNO524303 RXK524278:RXK524303 SHG524278:SHG524303 SRC524278:SRC524303 TAY524278:TAY524303 TKU524278:TKU524303 TUQ524278:TUQ524303 UEM524278:UEM524303 UOI524278:UOI524303 UYE524278:UYE524303 VIA524278:VIA524303 VRW524278:VRW524303 WBS524278:WBS524303 WLO524278:WLO524303 WVK524278:WVK524303 IY589814:IY589839 SU589814:SU589839 ACQ589814:ACQ589839 AMM589814:AMM589839 AWI589814:AWI589839 BGE589814:BGE589839 BQA589814:BQA589839 BZW589814:BZW589839 CJS589814:CJS589839 CTO589814:CTO589839 DDK589814:DDK589839 DNG589814:DNG589839 DXC589814:DXC589839 EGY589814:EGY589839 EQU589814:EQU589839 FAQ589814:FAQ589839 FKM589814:FKM589839 FUI589814:FUI589839 GEE589814:GEE589839 GOA589814:GOA589839 GXW589814:GXW589839 HHS589814:HHS589839 HRO589814:HRO589839 IBK589814:IBK589839 ILG589814:ILG589839 IVC589814:IVC589839 JEY589814:JEY589839 JOU589814:JOU589839 JYQ589814:JYQ589839 KIM589814:KIM589839 KSI589814:KSI589839 LCE589814:LCE589839 LMA589814:LMA589839 LVW589814:LVW589839 MFS589814:MFS589839 MPO589814:MPO589839 MZK589814:MZK589839 NJG589814:NJG589839 NTC589814:NTC589839 OCY589814:OCY589839 OMU589814:OMU589839 OWQ589814:OWQ589839 PGM589814:PGM589839 PQI589814:PQI589839 QAE589814:QAE589839 QKA589814:QKA589839 QTW589814:QTW589839 RDS589814:RDS589839 RNO589814:RNO589839 RXK589814:RXK589839 SHG589814:SHG589839 SRC589814:SRC589839 TAY589814:TAY589839 TKU589814:TKU589839 TUQ589814:TUQ589839 UEM589814:UEM589839 UOI589814:UOI589839 UYE589814:UYE589839 VIA589814:VIA589839 VRW589814:VRW589839 WBS589814:WBS589839 WLO589814:WLO589839 WVK589814:WVK589839 IY655350:IY655375 SU655350:SU655375 ACQ655350:ACQ655375 AMM655350:AMM655375 AWI655350:AWI655375 BGE655350:BGE655375 BQA655350:BQA655375 BZW655350:BZW655375 CJS655350:CJS655375 CTO655350:CTO655375 DDK655350:DDK655375 DNG655350:DNG655375 DXC655350:DXC655375 EGY655350:EGY655375 EQU655350:EQU655375 FAQ655350:FAQ655375 FKM655350:FKM655375 FUI655350:FUI655375 GEE655350:GEE655375 GOA655350:GOA655375 GXW655350:GXW655375 HHS655350:HHS655375 HRO655350:HRO655375 IBK655350:IBK655375 ILG655350:ILG655375 IVC655350:IVC655375 JEY655350:JEY655375 JOU655350:JOU655375 JYQ655350:JYQ655375 KIM655350:KIM655375 KSI655350:KSI655375 LCE655350:LCE655375 LMA655350:LMA655375 LVW655350:LVW655375 MFS655350:MFS655375 MPO655350:MPO655375 MZK655350:MZK655375 NJG655350:NJG655375 NTC655350:NTC655375 OCY655350:OCY655375 OMU655350:OMU655375 OWQ655350:OWQ655375 PGM655350:PGM655375 PQI655350:PQI655375 QAE655350:QAE655375 QKA655350:QKA655375 QTW655350:QTW655375 RDS655350:RDS655375 RNO655350:RNO655375 RXK655350:RXK655375 SHG655350:SHG655375 SRC655350:SRC655375 TAY655350:TAY655375 TKU655350:TKU655375 TUQ655350:TUQ655375 UEM655350:UEM655375 UOI655350:UOI655375 UYE655350:UYE655375 VIA655350:VIA655375 VRW655350:VRW655375 WBS655350:WBS655375 WLO655350:WLO655375 WVK655350:WVK655375 IY720886:IY720911 SU720886:SU720911 ACQ720886:ACQ720911 AMM720886:AMM720911 AWI720886:AWI720911 BGE720886:BGE720911 BQA720886:BQA720911 BZW720886:BZW720911 CJS720886:CJS720911 CTO720886:CTO720911 DDK720886:DDK720911 DNG720886:DNG720911 DXC720886:DXC720911 EGY720886:EGY720911 EQU720886:EQU720911 FAQ720886:FAQ720911 FKM720886:FKM720911 FUI720886:FUI720911 GEE720886:GEE720911 GOA720886:GOA720911 GXW720886:GXW720911 HHS720886:HHS720911 HRO720886:HRO720911 IBK720886:IBK720911 ILG720886:ILG720911 IVC720886:IVC720911 JEY720886:JEY720911 JOU720886:JOU720911 JYQ720886:JYQ720911 KIM720886:KIM720911 KSI720886:KSI720911 LCE720886:LCE720911 LMA720886:LMA720911 LVW720886:LVW720911 MFS720886:MFS720911 MPO720886:MPO720911 MZK720886:MZK720911 NJG720886:NJG720911 NTC720886:NTC720911 OCY720886:OCY720911 OMU720886:OMU720911 OWQ720886:OWQ720911 PGM720886:PGM720911 PQI720886:PQI720911 QAE720886:QAE720911 QKA720886:QKA720911 QTW720886:QTW720911 RDS720886:RDS720911 RNO720886:RNO720911 RXK720886:RXK720911 SHG720886:SHG720911 SRC720886:SRC720911 TAY720886:TAY720911 TKU720886:TKU720911 TUQ720886:TUQ720911 UEM720886:UEM720911 UOI720886:UOI720911 UYE720886:UYE720911 VIA720886:VIA720911 VRW720886:VRW720911 WBS720886:WBS720911 WLO720886:WLO720911 WVK720886:WVK720911 IY786422:IY786447 SU786422:SU786447 ACQ786422:ACQ786447 AMM786422:AMM786447 AWI786422:AWI786447 BGE786422:BGE786447 BQA786422:BQA786447 BZW786422:BZW786447 CJS786422:CJS786447 CTO786422:CTO786447 DDK786422:DDK786447 DNG786422:DNG786447 DXC786422:DXC786447 EGY786422:EGY786447 EQU786422:EQU786447 FAQ786422:FAQ786447 FKM786422:FKM786447 FUI786422:FUI786447 GEE786422:GEE786447 GOA786422:GOA786447 GXW786422:GXW786447 HHS786422:HHS786447 HRO786422:HRO786447 IBK786422:IBK786447 ILG786422:ILG786447 IVC786422:IVC786447 JEY786422:JEY786447 JOU786422:JOU786447 JYQ786422:JYQ786447 KIM786422:KIM786447 KSI786422:KSI786447 LCE786422:LCE786447 LMA786422:LMA786447 LVW786422:LVW786447 MFS786422:MFS786447 MPO786422:MPO786447 MZK786422:MZK786447 NJG786422:NJG786447 NTC786422:NTC786447 OCY786422:OCY786447 OMU786422:OMU786447 OWQ786422:OWQ786447 PGM786422:PGM786447 PQI786422:PQI786447 QAE786422:QAE786447 QKA786422:QKA786447 QTW786422:QTW786447 RDS786422:RDS786447 RNO786422:RNO786447 RXK786422:RXK786447 SHG786422:SHG786447 SRC786422:SRC786447 TAY786422:TAY786447 TKU786422:TKU786447 TUQ786422:TUQ786447 UEM786422:UEM786447 UOI786422:UOI786447 UYE786422:UYE786447 VIA786422:VIA786447 VRW786422:VRW786447 WBS786422:WBS786447 WLO786422:WLO786447 WVK786422:WVK786447 IY851958:IY851983 SU851958:SU851983 ACQ851958:ACQ851983 AMM851958:AMM851983 AWI851958:AWI851983 BGE851958:BGE851983 BQA851958:BQA851983 BZW851958:BZW851983 CJS851958:CJS851983 CTO851958:CTO851983 DDK851958:DDK851983 DNG851958:DNG851983 DXC851958:DXC851983 EGY851958:EGY851983 EQU851958:EQU851983 FAQ851958:FAQ851983 FKM851958:FKM851983 FUI851958:FUI851983 GEE851958:GEE851983 GOA851958:GOA851983 GXW851958:GXW851983 HHS851958:HHS851983 HRO851958:HRO851983 IBK851958:IBK851983 ILG851958:ILG851983 IVC851958:IVC851983 JEY851958:JEY851983 JOU851958:JOU851983 JYQ851958:JYQ851983 KIM851958:KIM851983 KSI851958:KSI851983 LCE851958:LCE851983 LMA851958:LMA851983 LVW851958:LVW851983 MFS851958:MFS851983 MPO851958:MPO851983 MZK851958:MZK851983 NJG851958:NJG851983 NTC851958:NTC851983 OCY851958:OCY851983 OMU851958:OMU851983 OWQ851958:OWQ851983 PGM851958:PGM851983 PQI851958:PQI851983 QAE851958:QAE851983 QKA851958:QKA851983 QTW851958:QTW851983 RDS851958:RDS851983 RNO851958:RNO851983 RXK851958:RXK851983 SHG851958:SHG851983 SRC851958:SRC851983 TAY851958:TAY851983 TKU851958:TKU851983 TUQ851958:TUQ851983 UEM851958:UEM851983 UOI851958:UOI851983 UYE851958:UYE851983 VIA851958:VIA851983 VRW851958:VRW851983 WBS851958:WBS851983 WLO851958:WLO851983 WVK851958:WVK851983 IY917494:IY917519 SU917494:SU917519 ACQ917494:ACQ917519 AMM917494:AMM917519 AWI917494:AWI917519 BGE917494:BGE917519 BQA917494:BQA917519 BZW917494:BZW917519 CJS917494:CJS917519 CTO917494:CTO917519 DDK917494:DDK917519 DNG917494:DNG917519 DXC917494:DXC917519 EGY917494:EGY917519 EQU917494:EQU917519 FAQ917494:FAQ917519 FKM917494:FKM917519 FUI917494:FUI917519 GEE917494:GEE917519 GOA917494:GOA917519 GXW917494:GXW917519 HHS917494:HHS917519 HRO917494:HRO917519 IBK917494:IBK917519 ILG917494:ILG917519 IVC917494:IVC917519 JEY917494:JEY917519 JOU917494:JOU917519 JYQ917494:JYQ917519 KIM917494:KIM917519 KSI917494:KSI917519 LCE917494:LCE917519 LMA917494:LMA917519 LVW917494:LVW917519 MFS917494:MFS917519 MPO917494:MPO917519 MZK917494:MZK917519 NJG917494:NJG917519 NTC917494:NTC917519 OCY917494:OCY917519 OMU917494:OMU917519 OWQ917494:OWQ917519 PGM917494:PGM917519 PQI917494:PQI917519 QAE917494:QAE917519 QKA917494:QKA917519 QTW917494:QTW917519 RDS917494:RDS917519 RNO917494:RNO917519 RXK917494:RXK917519 SHG917494:SHG917519 SRC917494:SRC917519 TAY917494:TAY917519 TKU917494:TKU917519 TUQ917494:TUQ917519 UEM917494:UEM917519 UOI917494:UOI917519 UYE917494:UYE917519 VIA917494:VIA917519 VRW917494:VRW917519 WBS917494:WBS917519 WLO917494:WLO917519 WVK917494:WVK917519 IY983030:IY983055 SU983030:SU983055 ACQ983030:ACQ983055 AMM983030:AMM983055 AWI983030:AWI983055 BGE983030:BGE983055 BQA983030:BQA983055 BZW983030:BZW983055 CJS983030:CJS983055 CTO983030:CTO983055 DDK983030:DDK983055 DNG983030:DNG983055 DXC983030:DXC983055 EGY983030:EGY983055 EQU983030:EQU983055 FAQ983030:FAQ983055 FKM983030:FKM983055 FUI983030:FUI983055 GEE983030:GEE983055 GOA983030:GOA983055 GXW983030:GXW983055 HHS983030:HHS983055 HRO983030:HRO983055 IBK983030:IBK983055 ILG983030:ILG983055 IVC983030:IVC983055 JEY983030:JEY983055 JOU983030:JOU983055 JYQ983030:JYQ983055 KIM983030:KIM983055 KSI983030:KSI983055 LCE983030:LCE983055 LMA983030:LMA983055 LVW983030:LVW983055 MFS983030:MFS983055 MPO983030:MPO983055 MZK983030:MZK983055 NJG983030:NJG983055 NTC983030:NTC983055 OCY983030:OCY983055 OMU983030:OMU983055 OWQ983030:OWQ983055 PGM983030:PGM983055 PQI983030:PQI983055 QAE983030:QAE983055 QKA983030:QKA983055 QTW983030:QTW983055 RDS983030:RDS983055 RNO983030:RNO983055 RXK983030:RXK983055 SHG983030:SHG983055 SRC983030:SRC983055 TAY983030:TAY983055 TKU983030:TKU983055 TUQ983030:TUQ983055 UEM983030:UEM983055 UOI983030:UOI983055 UYE983030:UYE983055 VIA983030:VIA983055 VRW983030:VRW983055 WBS983030:WBS983055 WLO983030:WLO983055 WVK983030:WVK983055 IY7:IY24 SU7:SU24 ACQ7:ACQ24 AMM7:AMM24 AWI7:AWI24 BGE7:BGE24 BQA7:BQA24 BZW7:BZW24 CJS7:CJS24 CTO7:CTO24 DDK7:DDK24 DNG7:DNG24 DXC7:DXC24 EGY7:EGY24 EQU7:EQU24 FAQ7:FAQ24 FKM7:FKM24 FUI7:FUI24 GEE7:GEE24 GOA7:GOA24 GXW7:GXW24 HHS7:HHS24 HRO7:HRO24 IBK7:IBK24 ILG7:ILG24 IVC7:IVC24 JEY7:JEY24 JOU7:JOU24 JYQ7:JYQ24 KIM7:KIM24 KSI7:KSI24 LCE7:LCE24 LMA7:LMA24 LVW7:LVW24 MFS7:MFS24 MPO7:MPO24 MZK7:MZK24 NJG7:NJG24 NTC7:NTC24 OCY7:OCY24 OMU7:OMU24 OWQ7:OWQ24 PGM7:PGM24 PQI7:PQI24 QAE7:QAE24 QKA7:QKA24 QTW7:QTW24 RDS7:RDS24 RNO7:RNO24 RXK7:RXK24 SHG7:SHG24 SRC7:SRC24 TAY7:TAY24 TKU7:TKU24 TUQ7:TUQ24 UEM7:UEM24 UOI7:UOI24 UYE7:UYE24 VIA7:VIA24 VRW7:VRW24 WBS7:WBS24 WLO7:WLO24 WVK7:WVK24">
      <formula1>"0,1,3,5"</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WVR75"/>
  <sheetViews>
    <sheetView showGridLines="0" topLeftCell="A30" zoomScale="90" zoomScaleNormal="90" workbookViewId="0">
      <selection activeCell="B37" sqref="B37"/>
    </sheetView>
  </sheetViews>
  <sheetFormatPr baseColWidth="10" defaultColWidth="0" defaultRowHeight="0" customHeight="1" zeroHeight="1" x14ac:dyDescent="0.25"/>
  <cols>
    <col min="1" max="1" width="15.7109375" style="11" customWidth="1"/>
    <col min="2" max="2" width="43.140625" style="1" customWidth="1"/>
    <col min="3" max="3" width="33.85546875" style="1" customWidth="1"/>
    <col min="4" max="4" width="10.7109375" style="12" customWidth="1"/>
    <col min="5" max="5" width="13" style="13" customWidth="1"/>
    <col min="6" max="246" width="11.42578125" style="3" hidden="1"/>
    <col min="247" max="247" width="12.7109375" style="3" customWidth="1"/>
    <col min="248" max="248" width="10.42578125" style="3" customWidth="1"/>
    <col min="249" max="249" width="11.85546875" style="3" customWidth="1"/>
    <col min="250" max="250" width="7.42578125" style="3" customWidth="1"/>
    <col min="251" max="251" width="10" style="3" customWidth="1"/>
    <col min="252" max="252" width="18.85546875" style="3" customWidth="1"/>
    <col min="253" max="253" width="15.7109375" style="3" customWidth="1"/>
    <col min="254" max="254" width="43.140625" style="3" customWidth="1"/>
    <col min="255" max="259" width="19" style="3" customWidth="1"/>
    <col min="260" max="260" width="12.28515625" style="3" customWidth="1"/>
    <col min="261" max="261" width="17.85546875" style="3" customWidth="1"/>
    <col min="262" max="508" width="11.42578125" style="3" hidden="1"/>
    <col min="509" max="509" width="15.7109375" style="3" customWidth="1"/>
    <col min="510" max="510" width="43.140625" style="3" customWidth="1"/>
    <col min="511" max="515" width="19" style="3" customWidth="1"/>
    <col min="516" max="516" width="12.28515625" style="3" customWidth="1"/>
    <col min="517" max="517" width="17.85546875" style="3" customWidth="1"/>
    <col min="518" max="764" width="11.42578125" style="3" hidden="1"/>
    <col min="765" max="765" width="15.7109375" style="3" customWidth="1"/>
    <col min="766" max="766" width="43.140625" style="3" customWidth="1"/>
    <col min="767" max="771" width="19" style="3" customWidth="1"/>
    <col min="772" max="772" width="12.28515625" style="3" customWidth="1"/>
    <col min="773" max="773" width="17.85546875" style="3" customWidth="1"/>
    <col min="774" max="1020" width="11.42578125" style="3" hidden="1"/>
    <col min="1021" max="1021" width="15.7109375" style="3" customWidth="1"/>
    <col min="1022" max="1022" width="43.140625" style="3" customWidth="1"/>
    <col min="1023" max="1027" width="19" style="3" customWidth="1"/>
    <col min="1028" max="1028" width="12.28515625" style="3" customWidth="1"/>
    <col min="1029" max="1029" width="17.85546875" style="3" customWidth="1"/>
    <col min="1030" max="1276" width="11.42578125" style="3" hidden="1"/>
    <col min="1277" max="1277" width="15.7109375" style="3" customWidth="1"/>
    <col min="1278" max="1278" width="43.140625" style="3" customWidth="1"/>
    <col min="1279" max="1283" width="19" style="3" customWidth="1"/>
    <col min="1284" max="1284" width="12.28515625" style="3" customWidth="1"/>
    <col min="1285" max="1285" width="17.85546875" style="3" customWidth="1"/>
    <col min="1286" max="1532" width="11.42578125" style="3" hidden="1"/>
    <col min="1533" max="1533" width="15.7109375" style="3" customWidth="1"/>
    <col min="1534" max="1534" width="43.140625" style="3" customWidth="1"/>
    <col min="1535" max="1539" width="19" style="3" customWidth="1"/>
    <col min="1540" max="1540" width="12.28515625" style="3" customWidth="1"/>
    <col min="1541" max="1541" width="17.85546875" style="3" customWidth="1"/>
    <col min="1542" max="1788" width="11.42578125" style="3" hidden="1"/>
    <col min="1789" max="1789" width="15.7109375" style="3" customWidth="1"/>
    <col min="1790" max="1790" width="43.140625" style="3" customWidth="1"/>
    <col min="1791" max="1795" width="19" style="3" customWidth="1"/>
    <col min="1796" max="1796" width="12.28515625" style="3" customWidth="1"/>
    <col min="1797" max="1797" width="17.85546875" style="3" customWidth="1"/>
    <col min="1798" max="2044" width="11.42578125" style="3" hidden="1"/>
    <col min="2045" max="2045" width="15.7109375" style="3" customWidth="1"/>
    <col min="2046" max="2046" width="43.140625" style="3" customWidth="1"/>
    <col min="2047" max="2051" width="19" style="3" customWidth="1"/>
    <col min="2052" max="2052" width="12.28515625" style="3" customWidth="1"/>
    <col min="2053" max="2053" width="17.85546875" style="3" customWidth="1"/>
    <col min="2054" max="2300" width="11.42578125" style="3" hidden="1"/>
    <col min="2301" max="2301" width="15.7109375" style="3" customWidth="1"/>
    <col min="2302" max="2302" width="43.140625" style="3" customWidth="1"/>
    <col min="2303" max="2307" width="19" style="3" customWidth="1"/>
    <col min="2308" max="2308" width="12.28515625" style="3" customWidth="1"/>
    <col min="2309" max="2309" width="17.85546875" style="3" customWidth="1"/>
    <col min="2310" max="2556" width="11.42578125" style="3" hidden="1"/>
    <col min="2557" max="2557" width="15.7109375" style="3" customWidth="1"/>
    <col min="2558" max="2558" width="43.140625" style="3" customWidth="1"/>
    <col min="2559" max="2563" width="19" style="3" customWidth="1"/>
    <col min="2564" max="2564" width="12.28515625" style="3" customWidth="1"/>
    <col min="2565" max="2565" width="17.85546875" style="3" customWidth="1"/>
    <col min="2566" max="2812" width="11.42578125" style="3" hidden="1"/>
    <col min="2813" max="2813" width="15.7109375" style="3" customWidth="1"/>
    <col min="2814" max="2814" width="43.140625" style="3" customWidth="1"/>
    <col min="2815" max="2819" width="19" style="3" customWidth="1"/>
    <col min="2820" max="2820" width="12.28515625" style="3" customWidth="1"/>
    <col min="2821" max="2821" width="17.85546875" style="3" customWidth="1"/>
    <col min="2822" max="3068" width="11.42578125" style="3" hidden="1"/>
    <col min="3069" max="3069" width="15.7109375" style="3" customWidth="1"/>
    <col min="3070" max="3070" width="43.140625" style="3" customWidth="1"/>
    <col min="3071" max="3075" width="19" style="3" customWidth="1"/>
    <col min="3076" max="3076" width="12.28515625" style="3" customWidth="1"/>
    <col min="3077" max="3077" width="17.85546875" style="3" customWidth="1"/>
    <col min="3078" max="3324" width="11.42578125" style="3" hidden="1"/>
    <col min="3325" max="3325" width="15.7109375" style="3" customWidth="1"/>
    <col min="3326" max="3326" width="43.140625" style="3" customWidth="1"/>
    <col min="3327" max="3331" width="19" style="3" customWidth="1"/>
    <col min="3332" max="3332" width="12.28515625" style="3" customWidth="1"/>
    <col min="3333" max="3333" width="17.85546875" style="3" customWidth="1"/>
    <col min="3334" max="3580" width="11.42578125" style="3" hidden="1"/>
    <col min="3581" max="3581" width="15.7109375" style="3" customWidth="1"/>
    <col min="3582" max="3582" width="43.140625" style="3" customWidth="1"/>
    <col min="3583" max="3587" width="19" style="3" customWidth="1"/>
    <col min="3588" max="3588" width="12.28515625" style="3" customWidth="1"/>
    <col min="3589" max="3589" width="17.85546875" style="3" customWidth="1"/>
    <col min="3590" max="3836" width="11.42578125" style="3" hidden="1"/>
    <col min="3837" max="3837" width="15.7109375" style="3" customWidth="1"/>
    <col min="3838" max="3838" width="43.140625" style="3" customWidth="1"/>
    <col min="3839" max="3843" width="19" style="3" customWidth="1"/>
    <col min="3844" max="3844" width="12.28515625" style="3" customWidth="1"/>
    <col min="3845" max="3845" width="17.85546875" style="3" customWidth="1"/>
    <col min="3846" max="4092" width="11.42578125" style="3" hidden="1"/>
    <col min="4093" max="4093" width="15.7109375" style="3" customWidth="1"/>
    <col min="4094" max="4094" width="43.140625" style="3" customWidth="1"/>
    <col min="4095" max="4099" width="19" style="3" customWidth="1"/>
    <col min="4100" max="4100" width="12.28515625" style="3" customWidth="1"/>
    <col min="4101" max="4101" width="17.85546875" style="3" customWidth="1"/>
    <col min="4102" max="4348" width="11.42578125" style="3" hidden="1"/>
    <col min="4349" max="4349" width="15.7109375" style="3" customWidth="1"/>
    <col min="4350" max="4350" width="43.140625" style="3" customWidth="1"/>
    <col min="4351" max="4355" width="19" style="3" customWidth="1"/>
    <col min="4356" max="4356" width="12.28515625" style="3" customWidth="1"/>
    <col min="4357" max="4357" width="17.85546875" style="3" customWidth="1"/>
    <col min="4358" max="4604" width="11.42578125" style="3" hidden="1"/>
    <col min="4605" max="4605" width="15.7109375" style="3" customWidth="1"/>
    <col min="4606" max="4606" width="43.140625" style="3" customWidth="1"/>
    <col min="4607" max="4611" width="19" style="3" customWidth="1"/>
    <col min="4612" max="4612" width="12.28515625" style="3" customWidth="1"/>
    <col min="4613" max="4613" width="17.85546875" style="3" customWidth="1"/>
    <col min="4614" max="4860" width="11.42578125" style="3" hidden="1"/>
    <col min="4861" max="4861" width="15.7109375" style="3" customWidth="1"/>
    <col min="4862" max="4862" width="43.140625" style="3" customWidth="1"/>
    <col min="4863" max="4867" width="19" style="3" customWidth="1"/>
    <col min="4868" max="4868" width="12.28515625" style="3" customWidth="1"/>
    <col min="4869" max="4869" width="17.85546875" style="3" customWidth="1"/>
    <col min="4870" max="5116" width="11.42578125" style="3" hidden="1"/>
    <col min="5117" max="5117" width="15.7109375" style="3" customWidth="1"/>
    <col min="5118" max="5118" width="43.140625" style="3" customWidth="1"/>
    <col min="5119" max="5123" width="19" style="3" customWidth="1"/>
    <col min="5124" max="5124" width="12.28515625" style="3" customWidth="1"/>
    <col min="5125" max="5125" width="17.85546875" style="3" customWidth="1"/>
    <col min="5126" max="5372" width="11.42578125" style="3" hidden="1"/>
    <col min="5373" max="5373" width="15.7109375" style="3" customWidth="1"/>
    <col min="5374" max="5374" width="43.140625" style="3" customWidth="1"/>
    <col min="5375" max="5379" width="19" style="3" customWidth="1"/>
    <col min="5380" max="5380" width="12.28515625" style="3" customWidth="1"/>
    <col min="5381" max="5381" width="17.85546875" style="3" customWidth="1"/>
    <col min="5382" max="5628" width="11.42578125" style="3" hidden="1"/>
    <col min="5629" max="5629" width="15.7109375" style="3" customWidth="1"/>
    <col min="5630" max="5630" width="43.140625" style="3" customWidth="1"/>
    <col min="5631" max="5635" width="19" style="3" customWidth="1"/>
    <col min="5636" max="5636" width="12.28515625" style="3" customWidth="1"/>
    <col min="5637" max="5637" width="17.85546875" style="3" customWidth="1"/>
    <col min="5638" max="5884" width="11.42578125" style="3" hidden="1"/>
    <col min="5885" max="5885" width="15.7109375" style="3" customWidth="1"/>
    <col min="5886" max="5886" width="43.140625" style="3" customWidth="1"/>
    <col min="5887" max="5891" width="19" style="3" customWidth="1"/>
    <col min="5892" max="5892" width="12.28515625" style="3" customWidth="1"/>
    <col min="5893" max="5893" width="17.85546875" style="3" customWidth="1"/>
    <col min="5894" max="6140" width="11.42578125" style="3" hidden="1"/>
    <col min="6141" max="6141" width="15.7109375" style="3" customWidth="1"/>
    <col min="6142" max="6142" width="43.140625" style="3" customWidth="1"/>
    <col min="6143" max="6147" width="19" style="3" customWidth="1"/>
    <col min="6148" max="6148" width="12.28515625" style="3" customWidth="1"/>
    <col min="6149" max="6149" width="17.85546875" style="3" customWidth="1"/>
    <col min="6150" max="6396" width="11.42578125" style="3" hidden="1"/>
    <col min="6397" max="6397" width="15.7109375" style="3" customWidth="1"/>
    <col min="6398" max="6398" width="43.140625" style="3" customWidth="1"/>
    <col min="6399" max="6403" width="19" style="3" customWidth="1"/>
    <col min="6404" max="6404" width="12.28515625" style="3" customWidth="1"/>
    <col min="6405" max="6405" width="17.85546875" style="3" customWidth="1"/>
    <col min="6406" max="6652" width="11.42578125" style="3" hidden="1"/>
    <col min="6653" max="6653" width="15.7109375" style="3" customWidth="1"/>
    <col min="6654" max="6654" width="43.140625" style="3" customWidth="1"/>
    <col min="6655" max="6659" width="19" style="3" customWidth="1"/>
    <col min="6660" max="6660" width="12.28515625" style="3" customWidth="1"/>
    <col min="6661" max="6661" width="17.85546875" style="3" customWidth="1"/>
    <col min="6662" max="6908" width="11.42578125" style="3" hidden="1"/>
    <col min="6909" max="6909" width="15.7109375" style="3" customWidth="1"/>
    <col min="6910" max="6910" width="43.140625" style="3" customWidth="1"/>
    <col min="6911" max="6915" width="19" style="3" customWidth="1"/>
    <col min="6916" max="6916" width="12.28515625" style="3" customWidth="1"/>
    <col min="6917" max="6917" width="17.85546875" style="3" customWidth="1"/>
    <col min="6918" max="7164" width="11.42578125" style="3" hidden="1"/>
    <col min="7165" max="7165" width="15.7109375" style="3" customWidth="1"/>
    <col min="7166" max="7166" width="43.140625" style="3" customWidth="1"/>
    <col min="7167" max="7171" width="19" style="3" customWidth="1"/>
    <col min="7172" max="7172" width="12.28515625" style="3" customWidth="1"/>
    <col min="7173" max="7173" width="17.85546875" style="3" customWidth="1"/>
    <col min="7174" max="7420" width="11.42578125" style="3" hidden="1"/>
    <col min="7421" max="7421" width="15.7109375" style="3" customWidth="1"/>
    <col min="7422" max="7422" width="43.140625" style="3" customWidth="1"/>
    <col min="7423" max="7427" width="19" style="3" customWidth="1"/>
    <col min="7428" max="7428" width="12.28515625" style="3" customWidth="1"/>
    <col min="7429" max="7429" width="17.85546875" style="3" customWidth="1"/>
    <col min="7430" max="7676" width="11.42578125" style="3" hidden="1"/>
    <col min="7677" max="7677" width="15.7109375" style="3" customWidth="1"/>
    <col min="7678" max="7678" width="43.140625" style="3" customWidth="1"/>
    <col min="7679" max="7683" width="19" style="3" customWidth="1"/>
    <col min="7684" max="7684" width="12.28515625" style="3" customWidth="1"/>
    <col min="7685" max="7685" width="17.85546875" style="3" customWidth="1"/>
    <col min="7686" max="7932" width="11.42578125" style="3" hidden="1"/>
    <col min="7933" max="7933" width="15.7109375" style="3" customWidth="1"/>
    <col min="7934" max="7934" width="43.140625" style="3" customWidth="1"/>
    <col min="7935" max="7939" width="19" style="3" customWidth="1"/>
    <col min="7940" max="7940" width="12.28515625" style="3" customWidth="1"/>
    <col min="7941" max="7941" width="17.85546875" style="3" customWidth="1"/>
    <col min="7942" max="8188" width="11.42578125" style="3" hidden="1"/>
    <col min="8189" max="8189" width="15.7109375" style="3" customWidth="1"/>
    <col min="8190" max="8190" width="43.140625" style="3" customWidth="1"/>
    <col min="8191" max="8195" width="19" style="3" customWidth="1"/>
    <col min="8196" max="8196" width="12.28515625" style="3" customWidth="1"/>
    <col min="8197" max="8197" width="17.85546875" style="3" customWidth="1"/>
    <col min="8198" max="8444" width="11.42578125" style="3" hidden="1"/>
    <col min="8445" max="8445" width="15.7109375" style="3" customWidth="1"/>
    <col min="8446" max="8446" width="43.140625" style="3" customWidth="1"/>
    <col min="8447" max="8451" width="19" style="3" customWidth="1"/>
    <col min="8452" max="8452" width="12.28515625" style="3" customWidth="1"/>
    <col min="8453" max="8453" width="17.85546875" style="3" customWidth="1"/>
    <col min="8454" max="8700" width="11.42578125" style="3" hidden="1"/>
    <col min="8701" max="8701" width="15.7109375" style="3" customWidth="1"/>
    <col min="8702" max="8702" width="43.140625" style="3" customWidth="1"/>
    <col min="8703" max="8707" width="19" style="3" customWidth="1"/>
    <col min="8708" max="8708" width="12.28515625" style="3" customWidth="1"/>
    <col min="8709" max="8709" width="17.85546875" style="3" customWidth="1"/>
    <col min="8710" max="8956" width="11.42578125" style="3" hidden="1"/>
    <col min="8957" max="8957" width="15.7109375" style="3" customWidth="1"/>
    <col min="8958" max="8958" width="43.140625" style="3" customWidth="1"/>
    <col min="8959" max="8963" width="19" style="3" customWidth="1"/>
    <col min="8964" max="8964" width="12.28515625" style="3" customWidth="1"/>
    <col min="8965" max="8965" width="17.85546875" style="3" customWidth="1"/>
    <col min="8966" max="9212" width="11.42578125" style="3" hidden="1"/>
    <col min="9213" max="9213" width="15.7109375" style="3" customWidth="1"/>
    <col min="9214" max="9214" width="43.140625" style="3" customWidth="1"/>
    <col min="9215" max="9219" width="19" style="3" customWidth="1"/>
    <col min="9220" max="9220" width="12.28515625" style="3" customWidth="1"/>
    <col min="9221" max="9221" width="17.85546875" style="3" customWidth="1"/>
    <col min="9222" max="9468" width="11.42578125" style="3" hidden="1"/>
    <col min="9469" max="9469" width="15.7109375" style="3" customWidth="1"/>
    <col min="9470" max="9470" width="43.140625" style="3" customWidth="1"/>
    <col min="9471" max="9475" width="19" style="3" customWidth="1"/>
    <col min="9476" max="9476" width="12.28515625" style="3" customWidth="1"/>
    <col min="9477" max="9477" width="17.85546875" style="3" customWidth="1"/>
    <col min="9478" max="9724" width="11.42578125" style="3" hidden="1"/>
    <col min="9725" max="9725" width="15.7109375" style="3" customWidth="1"/>
    <col min="9726" max="9726" width="43.140625" style="3" customWidth="1"/>
    <col min="9727" max="9731" width="19" style="3" customWidth="1"/>
    <col min="9732" max="9732" width="12.28515625" style="3" customWidth="1"/>
    <col min="9733" max="9733" width="17.85546875" style="3" customWidth="1"/>
    <col min="9734" max="9980" width="11.42578125" style="3" hidden="1"/>
    <col min="9981" max="9981" width="15.7109375" style="3" customWidth="1"/>
    <col min="9982" max="9982" width="43.140625" style="3" customWidth="1"/>
    <col min="9983" max="9987" width="19" style="3" customWidth="1"/>
    <col min="9988" max="9988" width="12.28515625" style="3" customWidth="1"/>
    <col min="9989" max="9989" width="17.85546875" style="3" customWidth="1"/>
    <col min="9990" max="10236" width="11.42578125" style="3" hidden="1"/>
    <col min="10237" max="10237" width="15.7109375" style="3" customWidth="1"/>
    <col min="10238" max="10238" width="43.140625" style="3" customWidth="1"/>
    <col min="10239" max="10243" width="19" style="3" customWidth="1"/>
    <col min="10244" max="10244" width="12.28515625" style="3" customWidth="1"/>
    <col min="10245" max="10245" width="17.85546875" style="3" customWidth="1"/>
    <col min="10246" max="10492" width="11.42578125" style="3" hidden="1"/>
    <col min="10493" max="10493" width="15.7109375" style="3" customWidth="1"/>
    <col min="10494" max="10494" width="43.140625" style="3" customWidth="1"/>
    <col min="10495" max="10499" width="19" style="3" customWidth="1"/>
    <col min="10500" max="10500" width="12.28515625" style="3" customWidth="1"/>
    <col min="10501" max="10501" width="17.85546875" style="3" customWidth="1"/>
    <col min="10502" max="10748" width="11.42578125" style="3" hidden="1"/>
    <col min="10749" max="10749" width="15.7109375" style="3" customWidth="1"/>
    <col min="10750" max="10750" width="43.140625" style="3" customWidth="1"/>
    <col min="10751" max="10755" width="19" style="3" customWidth="1"/>
    <col min="10756" max="10756" width="12.28515625" style="3" customWidth="1"/>
    <col min="10757" max="10757" width="17.85546875" style="3" customWidth="1"/>
    <col min="10758" max="11004" width="11.42578125" style="3" hidden="1"/>
    <col min="11005" max="11005" width="15.7109375" style="3" customWidth="1"/>
    <col min="11006" max="11006" width="43.140625" style="3" customWidth="1"/>
    <col min="11007" max="11011" width="19" style="3" customWidth="1"/>
    <col min="11012" max="11012" width="12.28515625" style="3" customWidth="1"/>
    <col min="11013" max="11013" width="17.85546875" style="3" customWidth="1"/>
    <col min="11014" max="11260" width="11.42578125" style="3" hidden="1"/>
    <col min="11261" max="11261" width="15.7109375" style="3" customWidth="1"/>
    <col min="11262" max="11262" width="43.140625" style="3" customWidth="1"/>
    <col min="11263" max="11267" width="19" style="3" customWidth="1"/>
    <col min="11268" max="11268" width="12.28515625" style="3" customWidth="1"/>
    <col min="11269" max="11269" width="17.85546875" style="3" customWidth="1"/>
    <col min="11270" max="11516" width="11.42578125" style="3" hidden="1"/>
    <col min="11517" max="11517" width="15.7109375" style="3" customWidth="1"/>
    <col min="11518" max="11518" width="43.140625" style="3" customWidth="1"/>
    <col min="11519" max="11523" width="19" style="3" customWidth="1"/>
    <col min="11524" max="11524" width="12.28515625" style="3" customWidth="1"/>
    <col min="11525" max="11525" width="17.85546875" style="3" customWidth="1"/>
    <col min="11526" max="11772" width="11.42578125" style="3" hidden="1"/>
    <col min="11773" max="11773" width="15.7109375" style="3" customWidth="1"/>
    <col min="11774" max="11774" width="43.140625" style="3" customWidth="1"/>
    <col min="11775" max="11779" width="19" style="3" customWidth="1"/>
    <col min="11780" max="11780" width="12.28515625" style="3" customWidth="1"/>
    <col min="11781" max="11781" width="17.85546875" style="3" customWidth="1"/>
    <col min="11782" max="12028" width="11.42578125" style="3" hidden="1"/>
    <col min="12029" max="12029" width="15.7109375" style="3" customWidth="1"/>
    <col min="12030" max="12030" width="43.140625" style="3" customWidth="1"/>
    <col min="12031" max="12035" width="19" style="3" customWidth="1"/>
    <col min="12036" max="12036" width="12.28515625" style="3" customWidth="1"/>
    <col min="12037" max="12037" width="17.85546875" style="3" customWidth="1"/>
    <col min="12038" max="12284" width="11.42578125" style="3" hidden="1"/>
    <col min="12285" max="12285" width="15.7109375" style="3" customWidth="1"/>
    <col min="12286" max="12286" width="43.140625" style="3" customWidth="1"/>
    <col min="12287" max="12291" width="19" style="3" customWidth="1"/>
    <col min="12292" max="12292" width="12.28515625" style="3" customWidth="1"/>
    <col min="12293" max="12293" width="17.85546875" style="3" customWidth="1"/>
    <col min="12294" max="12540" width="11.42578125" style="3" hidden="1"/>
    <col min="12541" max="12541" width="15.7109375" style="3" customWidth="1"/>
    <col min="12542" max="12542" width="43.140625" style="3" customWidth="1"/>
    <col min="12543" max="12547" width="19" style="3" customWidth="1"/>
    <col min="12548" max="12548" width="12.28515625" style="3" customWidth="1"/>
    <col min="12549" max="12549" width="17.85546875" style="3" customWidth="1"/>
    <col min="12550" max="12796" width="11.42578125" style="3" hidden="1"/>
    <col min="12797" max="12797" width="15.7109375" style="3" customWidth="1"/>
    <col min="12798" max="12798" width="43.140625" style="3" customWidth="1"/>
    <col min="12799" max="12803" width="19" style="3" customWidth="1"/>
    <col min="12804" max="12804" width="12.28515625" style="3" customWidth="1"/>
    <col min="12805" max="12805" width="17.85546875" style="3" customWidth="1"/>
    <col min="12806" max="13052" width="11.42578125" style="3" hidden="1"/>
    <col min="13053" max="13053" width="15.7109375" style="3" customWidth="1"/>
    <col min="13054" max="13054" width="43.140625" style="3" customWidth="1"/>
    <col min="13055" max="13059" width="19" style="3" customWidth="1"/>
    <col min="13060" max="13060" width="12.28515625" style="3" customWidth="1"/>
    <col min="13061" max="13061" width="17.85546875" style="3" customWidth="1"/>
    <col min="13062" max="13308" width="11.42578125" style="3" hidden="1"/>
    <col min="13309" max="13309" width="15.7109375" style="3" customWidth="1"/>
    <col min="13310" max="13310" width="43.140625" style="3" customWidth="1"/>
    <col min="13311" max="13315" width="19" style="3" customWidth="1"/>
    <col min="13316" max="13316" width="12.28515625" style="3" customWidth="1"/>
    <col min="13317" max="13317" width="17.85546875" style="3" customWidth="1"/>
    <col min="13318" max="13564" width="11.42578125" style="3" hidden="1"/>
    <col min="13565" max="13565" width="15.7109375" style="3" customWidth="1"/>
    <col min="13566" max="13566" width="43.140625" style="3" customWidth="1"/>
    <col min="13567" max="13571" width="19" style="3" customWidth="1"/>
    <col min="13572" max="13572" width="12.28515625" style="3" customWidth="1"/>
    <col min="13573" max="13573" width="17.85546875" style="3" customWidth="1"/>
    <col min="13574" max="13820" width="11.42578125" style="3" hidden="1"/>
    <col min="13821" max="13821" width="15.7109375" style="3" customWidth="1"/>
    <col min="13822" max="13822" width="43.140625" style="3" customWidth="1"/>
    <col min="13823" max="13827" width="19" style="3" customWidth="1"/>
    <col min="13828" max="13828" width="12.28515625" style="3" customWidth="1"/>
    <col min="13829" max="13829" width="17.85546875" style="3" customWidth="1"/>
    <col min="13830" max="14076" width="11.42578125" style="3" hidden="1"/>
    <col min="14077" max="14077" width="15.7109375" style="3" customWidth="1"/>
    <col min="14078" max="14078" width="43.140625" style="3" customWidth="1"/>
    <col min="14079" max="14083" width="19" style="3" customWidth="1"/>
    <col min="14084" max="14084" width="12.28515625" style="3" customWidth="1"/>
    <col min="14085" max="14085" width="17.85546875" style="3" customWidth="1"/>
    <col min="14086" max="14332" width="11.42578125" style="3" hidden="1"/>
    <col min="14333" max="14333" width="15.7109375" style="3" customWidth="1"/>
    <col min="14334" max="14334" width="43.140625" style="3" customWidth="1"/>
    <col min="14335" max="14339" width="19" style="3" customWidth="1"/>
    <col min="14340" max="14340" width="12.28515625" style="3" customWidth="1"/>
    <col min="14341" max="14341" width="17.85546875" style="3" customWidth="1"/>
    <col min="14342" max="14588" width="11.42578125" style="3" hidden="1"/>
    <col min="14589" max="14589" width="15.7109375" style="3" customWidth="1"/>
    <col min="14590" max="14590" width="43.140625" style="3" customWidth="1"/>
    <col min="14591" max="14595" width="19" style="3" customWidth="1"/>
    <col min="14596" max="14596" width="12.28515625" style="3" customWidth="1"/>
    <col min="14597" max="14597" width="17.85546875" style="3" customWidth="1"/>
    <col min="14598" max="14844" width="11.42578125" style="3" hidden="1"/>
    <col min="14845" max="14845" width="15.7109375" style="3" customWidth="1"/>
    <col min="14846" max="14846" width="43.140625" style="3" customWidth="1"/>
    <col min="14847" max="14851" width="19" style="3" customWidth="1"/>
    <col min="14852" max="14852" width="12.28515625" style="3" customWidth="1"/>
    <col min="14853" max="14853" width="17.85546875" style="3" customWidth="1"/>
    <col min="14854" max="15100" width="11.42578125" style="3" hidden="1"/>
    <col min="15101" max="15101" width="15.7109375" style="3" customWidth="1"/>
    <col min="15102" max="15102" width="43.140625" style="3" customWidth="1"/>
    <col min="15103" max="15107" width="19" style="3" customWidth="1"/>
    <col min="15108" max="15108" width="12.28515625" style="3" customWidth="1"/>
    <col min="15109" max="15109" width="17.85546875" style="3" customWidth="1"/>
    <col min="15110" max="15356" width="11.42578125" style="3" hidden="1"/>
    <col min="15357" max="15357" width="15.7109375" style="3" customWidth="1"/>
    <col min="15358" max="15358" width="43.140625" style="3" customWidth="1"/>
    <col min="15359" max="15363" width="19" style="3" customWidth="1"/>
    <col min="15364" max="15364" width="12.28515625" style="3" customWidth="1"/>
    <col min="15365" max="15365" width="17.85546875" style="3" customWidth="1"/>
    <col min="15366" max="15612" width="11.42578125" style="3" hidden="1"/>
    <col min="15613" max="15613" width="15.7109375" style="3" customWidth="1"/>
    <col min="15614" max="15614" width="43.140625" style="3" customWidth="1"/>
    <col min="15615" max="15619" width="19" style="3" customWidth="1"/>
    <col min="15620" max="15620" width="12.28515625" style="3" customWidth="1"/>
    <col min="15621" max="15621" width="17.85546875" style="3" customWidth="1"/>
    <col min="15622" max="15868" width="11.42578125" style="3" hidden="1"/>
    <col min="15869" max="15869" width="15.7109375" style="3" customWidth="1"/>
    <col min="15870" max="15870" width="43.140625" style="3" customWidth="1"/>
    <col min="15871" max="15875" width="19" style="3" customWidth="1"/>
    <col min="15876" max="15876" width="12.28515625" style="3" customWidth="1"/>
    <col min="15877" max="15877" width="17.85546875" style="3" customWidth="1"/>
    <col min="15878" max="16124" width="11.42578125" style="3" hidden="1"/>
    <col min="16125" max="16125" width="15.7109375" style="3" customWidth="1"/>
    <col min="16126" max="16126" width="43.140625" style="3" customWidth="1"/>
    <col min="16127" max="16131" width="19" style="3" customWidth="1"/>
    <col min="16132" max="16132" width="12.28515625" style="3" customWidth="1"/>
    <col min="16133" max="16133" width="17.85546875" style="3" customWidth="1"/>
    <col min="16134" max="16138" width="0" style="3" hidden="1"/>
    <col min="16139" max="16384" width="11.42578125" style="3" hidden="1"/>
  </cols>
  <sheetData>
    <row r="1" spans="1:5" s="1" customFormat="1" ht="15.75" x14ac:dyDescent="0.25">
      <c r="A1" s="354"/>
      <c r="B1" s="357" t="s">
        <v>341</v>
      </c>
      <c r="C1" s="357"/>
      <c r="D1" s="357"/>
      <c r="E1" s="39" t="s">
        <v>342</v>
      </c>
    </row>
    <row r="2" spans="1:5" s="1" customFormat="1" ht="28.5" customHeight="1" x14ac:dyDescent="0.25">
      <c r="A2" s="355"/>
      <c r="B2" s="358"/>
      <c r="C2" s="358"/>
      <c r="D2" s="358"/>
      <c r="E2" s="39" t="s">
        <v>308</v>
      </c>
    </row>
    <row r="3" spans="1:5" s="1" customFormat="1" ht="2.25" customHeight="1" thickBot="1" x14ac:dyDescent="0.3">
      <c r="A3" s="356"/>
      <c r="B3" s="359"/>
      <c r="C3" s="359"/>
      <c r="D3" s="359"/>
      <c r="E3" s="40"/>
    </row>
    <row r="4" spans="1:5" s="53" customFormat="1" ht="33" customHeight="1" thickTop="1" x14ac:dyDescent="0.25">
      <c r="A4" s="371" t="s">
        <v>309</v>
      </c>
      <c r="B4" s="373" t="s">
        <v>343</v>
      </c>
      <c r="C4" s="165" t="s">
        <v>312</v>
      </c>
      <c r="D4" s="373" t="s">
        <v>314</v>
      </c>
      <c r="E4" s="367" t="s">
        <v>315</v>
      </c>
    </row>
    <row r="5" spans="1:5" s="1" customFormat="1" ht="78" customHeight="1" x14ac:dyDescent="0.25">
      <c r="A5" s="372"/>
      <c r="B5" s="374"/>
      <c r="C5" s="54" t="s">
        <v>344</v>
      </c>
      <c r="D5" s="374"/>
      <c r="E5" s="368"/>
    </row>
    <row r="6" spans="1:5" s="2" customFormat="1" ht="24" customHeight="1" x14ac:dyDescent="0.25">
      <c r="A6" s="55"/>
      <c r="B6" s="56"/>
      <c r="C6" s="57">
        <v>1</v>
      </c>
      <c r="D6" s="55"/>
      <c r="E6" s="55"/>
    </row>
    <row r="7" spans="1:5" ht="25.5" customHeight="1" x14ac:dyDescent="0.25">
      <c r="A7" s="369" t="s">
        <v>343</v>
      </c>
      <c r="B7" s="41" t="s">
        <v>345</v>
      </c>
      <c r="C7" s="42">
        <v>1</v>
      </c>
      <c r="D7" s="43">
        <v>1</v>
      </c>
      <c r="E7" s="58">
        <v>4</v>
      </c>
    </row>
    <row r="8" spans="1:5" ht="38.25" customHeight="1" x14ac:dyDescent="0.25">
      <c r="A8" s="370"/>
      <c r="B8" s="44" t="s">
        <v>346</v>
      </c>
      <c r="C8" s="42">
        <v>1</v>
      </c>
      <c r="D8" s="43">
        <v>1</v>
      </c>
      <c r="E8" s="58">
        <v>4</v>
      </c>
    </row>
    <row r="9" spans="1:5" ht="38.25" x14ac:dyDescent="0.25">
      <c r="A9" s="370"/>
      <c r="B9" s="45" t="s">
        <v>347</v>
      </c>
      <c r="C9" s="42">
        <v>1</v>
      </c>
      <c r="D9" s="43">
        <v>1</v>
      </c>
      <c r="E9" s="58">
        <v>4</v>
      </c>
    </row>
    <row r="10" spans="1:5" ht="51" x14ac:dyDescent="0.25">
      <c r="A10" s="370"/>
      <c r="B10" s="46" t="s">
        <v>348</v>
      </c>
      <c r="C10" s="42">
        <v>1</v>
      </c>
      <c r="D10" s="43">
        <v>1</v>
      </c>
      <c r="E10" s="58">
        <v>4</v>
      </c>
    </row>
    <row r="11" spans="1:5" ht="25.5" x14ac:dyDescent="0.25">
      <c r="A11" s="370"/>
      <c r="B11" s="45" t="s">
        <v>349</v>
      </c>
      <c r="C11" s="42">
        <v>1</v>
      </c>
      <c r="D11" s="43">
        <v>1</v>
      </c>
      <c r="E11" s="58">
        <v>4</v>
      </c>
    </row>
    <row r="12" spans="1:5" ht="25.5" x14ac:dyDescent="0.25">
      <c r="A12" s="370"/>
      <c r="B12" s="45" t="s">
        <v>350</v>
      </c>
      <c r="C12" s="42">
        <v>1</v>
      </c>
      <c r="D12" s="43">
        <v>1</v>
      </c>
      <c r="E12" s="58">
        <v>4</v>
      </c>
    </row>
    <row r="13" spans="1:5" ht="25.5" x14ac:dyDescent="0.25">
      <c r="A13" s="370"/>
      <c r="B13" s="44" t="s">
        <v>351</v>
      </c>
      <c r="C13" s="42">
        <v>5</v>
      </c>
      <c r="D13" s="43">
        <v>5</v>
      </c>
      <c r="E13" s="122">
        <v>1</v>
      </c>
    </row>
    <row r="14" spans="1:5" ht="25.5" x14ac:dyDescent="0.25">
      <c r="A14" s="370"/>
      <c r="B14" s="45" t="s">
        <v>352</v>
      </c>
      <c r="C14" s="42">
        <v>1</v>
      </c>
      <c r="D14" s="43">
        <v>1</v>
      </c>
      <c r="E14" s="58">
        <v>4</v>
      </c>
    </row>
    <row r="15" spans="1:5" ht="38.25" customHeight="1" x14ac:dyDescent="0.25">
      <c r="A15" s="370"/>
      <c r="B15" s="44" t="s">
        <v>353</v>
      </c>
      <c r="C15" s="42">
        <v>1</v>
      </c>
      <c r="D15" s="43">
        <v>1</v>
      </c>
      <c r="E15" s="58">
        <v>4</v>
      </c>
    </row>
    <row r="16" spans="1:5" ht="38.25" customHeight="1" x14ac:dyDescent="0.25">
      <c r="A16" s="370"/>
      <c r="B16" s="44" t="s">
        <v>354</v>
      </c>
      <c r="C16" s="42">
        <v>5</v>
      </c>
      <c r="D16" s="43">
        <v>5</v>
      </c>
      <c r="E16" s="122">
        <v>1</v>
      </c>
    </row>
    <row r="17" spans="1:5" ht="51" x14ac:dyDescent="0.25">
      <c r="A17" s="370"/>
      <c r="B17" s="45" t="s">
        <v>355</v>
      </c>
      <c r="C17" s="42">
        <v>1</v>
      </c>
      <c r="D17" s="43">
        <v>1</v>
      </c>
      <c r="E17" s="58">
        <v>4</v>
      </c>
    </row>
    <row r="18" spans="1:5" ht="25.5" x14ac:dyDescent="0.25">
      <c r="A18" s="370"/>
      <c r="B18" s="46" t="s">
        <v>356</v>
      </c>
      <c r="C18" s="42">
        <v>1</v>
      </c>
      <c r="D18" s="43">
        <v>1</v>
      </c>
      <c r="E18" s="58">
        <v>4</v>
      </c>
    </row>
    <row r="19" spans="1:5" ht="38.25" x14ac:dyDescent="0.25">
      <c r="A19" s="370"/>
      <c r="B19" s="45" t="s">
        <v>357</v>
      </c>
      <c r="C19" s="42">
        <v>1</v>
      </c>
      <c r="D19" s="43">
        <v>1</v>
      </c>
      <c r="E19" s="58">
        <v>4</v>
      </c>
    </row>
    <row r="20" spans="1:5" ht="25.5" x14ac:dyDescent="0.25">
      <c r="A20" s="370"/>
      <c r="B20" s="45" t="s">
        <v>358</v>
      </c>
      <c r="C20" s="42">
        <v>1</v>
      </c>
      <c r="D20" s="43">
        <v>1</v>
      </c>
      <c r="E20" s="58">
        <v>4</v>
      </c>
    </row>
    <row r="21" spans="1:5" ht="51" x14ac:dyDescent="0.25">
      <c r="A21" s="370"/>
      <c r="B21" s="44" t="s">
        <v>359</v>
      </c>
      <c r="C21" s="42">
        <v>1</v>
      </c>
      <c r="D21" s="43">
        <v>1</v>
      </c>
      <c r="E21" s="58">
        <v>4</v>
      </c>
    </row>
    <row r="22" spans="1:5" ht="12.75" x14ac:dyDescent="0.25">
      <c r="A22" s="370"/>
      <c r="B22" s="45" t="s">
        <v>360</v>
      </c>
      <c r="C22" s="42">
        <v>1</v>
      </c>
      <c r="D22" s="43">
        <v>1</v>
      </c>
      <c r="E22" s="58">
        <v>4</v>
      </c>
    </row>
    <row r="23" spans="1:5" ht="38.25" customHeight="1" x14ac:dyDescent="0.25">
      <c r="A23" s="370"/>
      <c r="B23" s="44" t="s">
        <v>361</v>
      </c>
      <c r="C23" s="42">
        <v>1</v>
      </c>
      <c r="D23" s="43">
        <v>1</v>
      </c>
      <c r="E23" s="58">
        <v>4</v>
      </c>
    </row>
    <row r="24" spans="1:5" ht="38.25" x14ac:dyDescent="0.25">
      <c r="A24" s="370"/>
      <c r="B24" s="45" t="s">
        <v>362</v>
      </c>
      <c r="C24" s="42">
        <v>5</v>
      </c>
      <c r="D24" s="43">
        <v>5</v>
      </c>
      <c r="E24" s="122">
        <v>1</v>
      </c>
    </row>
    <row r="25" spans="1:5" ht="63.75" x14ac:dyDescent="0.25">
      <c r="A25" s="370"/>
      <c r="B25" s="46" t="s">
        <v>363</v>
      </c>
      <c r="C25" s="42">
        <v>1</v>
      </c>
      <c r="D25" s="43">
        <v>1</v>
      </c>
      <c r="E25" s="58">
        <v>4</v>
      </c>
    </row>
    <row r="26" spans="1:5" ht="25.5" x14ac:dyDescent="0.25">
      <c r="A26" s="370"/>
      <c r="B26" s="45" t="s">
        <v>364</v>
      </c>
      <c r="C26" s="42">
        <v>1</v>
      </c>
      <c r="D26" s="43">
        <v>1</v>
      </c>
      <c r="E26" s="58">
        <v>4</v>
      </c>
    </row>
    <row r="27" spans="1:5" ht="51" x14ac:dyDescent="0.25">
      <c r="A27" s="370"/>
      <c r="B27" s="45" t="s">
        <v>365</v>
      </c>
      <c r="C27" s="42">
        <v>1</v>
      </c>
      <c r="D27" s="43">
        <v>1</v>
      </c>
      <c r="E27" s="58">
        <v>4</v>
      </c>
    </row>
    <row r="28" spans="1:5" ht="51" x14ac:dyDescent="0.25">
      <c r="A28" s="370"/>
      <c r="B28" s="44" t="s">
        <v>366</v>
      </c>
      <c r="C28" s="42">
        <v>1</v>
      </c>
      <c r="D28" s="43">
        <v>1</v>
      </c>
      <c r="E28" s="58">
        <v>4</v>
      </c>
    </row>
    <row r="29" spans="1:5" ht="38.25" x14ac:dyDescent="0.25">
      <c r="A29" s="370"/>
      <c r="B29" s="45" t="s">
        <v>367</v>
      </c>
      <c r="C29" s="42">
        <v>1</v>
      </c>
      <c r="D29" s="43">
        <v>1</v>
      </c>
      <c r="E29" s="58">
        <v>4</v>
      </c>
    </row>
    <row r="30" spans="1:5" ht="38.25" customHeight="1" x14ac:dyDescent="0.25">
      <c r="A30" s="370"/>
      <c r="B30" s="44" t="s">
        <v>368</v>
      </c>
      <c r="C30" s="42">
        <v>1</v>
      </c>
      <c r="D30" s="43">
        <v>1</v>
      </c>
      <c r="E30" s="58">
        <v>4</v>
      </c>
    </row>
    <row r="31" spans="1:5" ht="25.5" x14ac:dyDescent="0.25">
      <c r="A31" s="370"/>
      <c r="B31" s="45" t="s">
        <v>369</v>
      </c>
      <c r="C31" s="42">
        <v>1</v>
      </c>
      <c r="D31" s="43">
        <v>1</v>
      </c>
      <c r="E31" s="58">
        <v>4</v>
      </c>
    </row>
    <row r="32" spans="1:5" ht="51" x14ac:dyDescent="0.25">
      <c r="A32" s="370"/>
      <c r="B32" s="46" t="s">
        <v>370</v>
      </c>
      <c r="C32" s="42">
        <v>1</v>
      </c>
      <c r="D32" s="43">
        <v>1</v>
      </c>
      <c r="E32" s="58">
        <v>4</v>
      </c>
    </row>
    <row r="33" spans="1:9" ht="38.25" x14ac:dyDescent="0.25">
      <c r="A33" s="370"/>
      <c r="B33" s="45" t="s">
        <v>371</v>
      </c>
      <c r="C33" s="42">
        <v>1</v>
      </c>
      <c r="D33" s="43">
        <v>1</v>
      </c>
      <c r="E33" s="58">
        <v>4</v>
      </c>
    </row>
    <row r="34" spans="1:9" ht="51" x14ac:dyDescent="0.25">
      <c r="A34" s="370"/>
      <c r="B34" s="45" t="s">
        <v>372</v>
      </c>
      <c r="C34" s="42">
        <v>1</v>
      </c>
      <c r="D34" s="43">
        <v>1</v>
      </c>
      <c r="E34" s="58">
        <v>4</v>
      </c>
    </row>
    <row r="35" spans="1:9" ht="25.5" x14ac:dyDescent="0.25">
      <c r="A35" s="370"/>
      <c r="B35" s="44" t="s">
        <v>373</v>
      </c>
      <c r="C35" s="42">
        <v>1</v>
      </c>
      <c r="D35" s="43">
        <v>1</v>
      </c>
      <c r="E35" s="58">
        <v>4</v>
      </c>
    </row>
    <row r="36" spans="1:9" ht="12.75" x14ac:dyDescent="0.25"/>
    <row r="37" spans="1:9" s="1" customFormat="1" ht="60.75" customHeight="1" x14ac:dyDescent="0.25">
      <c r="A37" s="11"/>
      <c r="B37" s="1" t="s">
        <v>374</v>
      </c>
      <c r="D37" s="12"/>
      <c r="E37" s="13"/>
      <c r="F37" s="3"/>
      <c r="G37" s="3"/>
      <c r="H37" s="3"/>
      <c r="I37" s="3"/>
    </row>
    <row r="38" spans="1:9" s="1" customFormat="1" ht="12.75" x14ac:dyDescent="0.25">
      <c r="A38" s="11"/>
      <c r="D38" s="12"/>
      <c r="E38" s="13"/>
      <c r="F38" s="3"/>
      <c r="G38" s="3"/>
      <c r="H38" s="3"/>
      <c r="I38" s="3"/>
    </row>
    <row r="39" spans="1:9" s="1" customFormat="1" ht="12.75" x14ac:dyDescent="0.25">
      <c r="A39" s="11"/>
      <c r="D39" s="12"/>
      <c r="E39" s="13"/>
      <c r="F39" s="3"/>
      <c r="G39" s="3"/>
      <c r="H39" s="3"/>
      <c r="I39" s="3"/>
    </row>
    <row r="40" spans="1:9" s="1" customFormat="1" ht="12.75" x14ac:dyDescent="0.25">
      <c r="A40" s="11"/>
      <c r="D40" s="12"/>
      <c r="E40" s="13"/>
      <c r="F40" s="3"/>
      <c r="G40" s="3"/>
      <c r="H40" s="3"/>
      <c r="I40" s="3"/>
    </row>
    <row r="41" spans="1:9" s="1" customFormat="1" ht="12.75" x14ac:dyDescent="0.25">
      <c r="A41" s="11"/>
      <c r="D41" s="12"/>
      <c r="E41" s="13"/>
      <c r="F41" s="3"/>
      <c r="G41" s="3"/>
      <c r="H41" s="3"/>
      <c r="I41" s="3"/>
    </row>
    <row r="42" spans="1:9" s="1" customFormat="1" ht="12.75" x14ac:dyDescent="0.25">
      <c r="A42" s="11"/>
      <c r="D42" s="12"/>
      <c r="E42" s="13"/>
      <c r="F42" s="3"/>
      <c r="G42" s="3"/>
      <c r="H42" s="3"/>
      <c r="I42" s="3"/>
    </row>
    <row r="43" spans="1:9" s="1" customFormat="1" ht="12.75" x14ac:dyDescent="0.25">
      <c r="A43" s="11"/>
      <c r="D43" s="12"/>
      <c r="E43" s="13"/>
      <c r="F43" s="3"/>
      <c r="G43" s="3"/>
      <c r="H43" s="3"/>
      <c r="I43" s="3"/>
    </row>
    <row r="44" spans="1:9" s="1" customFormat="1" ht="12.75" x14ac:dyDescent="0.25">
      <c r="A44" s="11"/>
      <c r="D44" s="12"/>
      <c r="E44" s="13"/>
      <c r="F44" s="3"/>
      <c r="G44" s="3"/>
      <c r="H44" s="3"/>
      <c r="I44" s="3"/>
    </row>
    <row r="45" spans="1:9" s="1" customFormat="1" ht="12.75" x14ac:dyDescent="0.25">
      <c r="A45" s="11"/>
      <c r="D45" s="12"/>
      <c r="E45" s="13"/>
      <c r="F45" s="3"/>
      <c r="G45" s="3"/>
      <c r="H45" s="3"/>
      <c r="I45" s="3"/>
    </row>
    <row r="46" spans="1:9" s="1" customFormat="1" ht="12.75" x14ac:dyDescent="0.25">
      <c r="A46" s="11"/>
      <c r="D46" s="12"/>
      <c r="E46" s="13"/>
      <c r="F46" s="3"/>
      <c r="G46" s="3"/>
      <c r="H46" s="3"/>
      <c r="I46" s="3"/>
    </row>
    <row r="47" spans="1:9" ht="12.75" customHeight="1" x14ac:dyDescent="0.25"/>
    <row r="48" spans="1:9" ht="12.75" x14ac:dyDescent="0.25"/>
    <row r="49" ht="12.75" x14ac:dyDescent="0.25"/>
    <row r="50" ht="12.75" x14ac:dyDescent="0.25"/>
    <row r="51" ht="12.75" x14ac:dyDescent="0.25"/>
    <row r="52" ht="12.75" x14ac:dyDescent="0.25"/>
    <row r="53" ht="12.75" x14ac:dyDescent="0.25"/>
    <row r="54" ht="12.75" x14ac:dyDescent="0.25"/>
    <row r="55" ht="12.75" x14ac:dyDescent="0.25"/>
    <row r="56" ht="12.75" x14ac:dyDescent="0.25"/>
    <row r="57" ht="12.75" x14ac:dyDescent="0.25"/>
    <row r="58" ht="12.75" x14ac:dyDescent="0.25"/>
    <row r="59" ht="12.75" x14ac:dyDescent="0.25"/>
    <row r="60" ht="12.75" x14ac:dyDescent="0.25"/>
    <row r="61" ht="12.75" x14ac:dyDescent="0.25"/>
    <row r="62" ht="12.75" x14ac:dyDescent="0.25"/>
    <row r="63" ht="12.75" x14ac:dyDescent="0.25"/>
    <row r="64" ht="12.75" x14ac:dyDescent="0.25"/>
    <row r="65" ht="12.75" x14ac:dyDescent="0.25"/>
    <row r="66" ht="12.75" x14ac:dyDescent="0.25"/>
    <row r="67" ht="12.75" x14ac:dyDescent="0.25"/>
    <row r="68" ht="12.75" x14ac:dyDescent="0.25"/>
    <row r="69" ht="12.75" x14ac:dyDescent="0.25"/>
    <row r="70" ht="12.75" x14ac:dyDescent="0.25"/>
    <row r="71" ht="12.75" x14ac:dyDescent="0.25"/>
    <row r="72" ht="12.75" x14ac:dyDescent="0.25"/>
    <row r="73" ht="12.75" x14ac:dyDescent="0.25"/>
    <row r="74" ht="12.75" x14ac:dyDescent="0.25"/>
    <row r="75" ht="12.75" x14ac:dyDescent="0.25"/>
  </sheetData>
  <mergeCells count="7">
    <mergeCell ref="E4:E5"/>
    <mergeCell ref="A7:A35"/>
    <mergeCell ref="A1:A3"/>
    <mergeCell ref="B1:D3"/>
    <mergeCell ref="A4:A5"/>
    <mergeCell ref="B4:B5"/>
    <mergeCell ref="D4:D5"/>
  </mergeCells>
  <dataValidations count="5">
    <dataValidation type="list" allowBlank="1" showInputMessage="1" showErrorMessage="1" errorTitle="Error" error="Valor no valido._x000a_Por favor revisar" sqref="IW65507:IW65532 SS65507:SS65532 ACO65507:ACO65532 AMK65507:AMK65532 AWG65507:AWG65532 BGC65507:BGC65532 BPY65507:BPY65532 BZU65507:BZU65532 CJQ65507:CJQ65532 CTM65507:CTM65532 DDI65507:DDI65532 DNE65507:DNE65532 DXA65507:DXA65532 EGW65507:EGW65532 EQS65507:EQS65532 FAO65507:FAO65532 FKK65507:FKK65532 FUG65507:FUG65532 GEC65507:GEC65532 GNY65507:GNY65532 GXU65507:GXU65532 HHQ65507:HHQ65532 HRM65507:HRM65532 IBI65507:IBI65532 ILE65507:ILE65532 IVA65507:IVA65532 JEW65507:JEW65532 JOS65507:JOS65532 JYO65507:JYO65532 KIK65507:KIK65532 KSG65507:KSG65532 LCC65507:LCC65532 LLY65507:LLY65532 LVU65507:LVU65532 MFQ65507:MFQ65532 MPM65507:MPM65532 MZI65507:MZI65532 NJE65507:NJE65532 NTA65507:NTA65532 OCW65507:OCW65532 OMS65507:OMS65532 OWO65507:OWO65532 PGK65507:PGK65532 PQG65507:PQG65532 QAC65507:QAC65532 QJY65507:QJY65532 QTU65507:QTU65532 RDQ65507:RDQ65532 RNM65507:RNM65532 RXI65507:RXI65532 SHE65507:SHE65532 SRA65507:SRA65532 TAW65507:TAW65532 TKS65507:TKS65532 TUO65507:TUO65532 UEK65507:UEK65532 UOG65507:UOG65532 UYC65507:UYC65532 VHY65507:VHY65532 VRU65507:VRU65532 WBQ65507:WBQ65532 WLM65507:WLM65532 WVI65507:WVI65532 IW131043:IW131068 SS131043:SS131068 ACO131043:ACO131068 AMK131043:AMK131068 AWG131043:AWG131068 BGC131043:BGC131068 BPY131043:BPY131068 BZU131043:BZU131068 CJQ131043:CJQ131068 CTM131043:CTM131068 DDI131043:DDI131068 DNE131043:DNE131068 DXA131043:DXA131068 EGW131043:EGW131068 EQS131043:EQS131068 FAO131043:FAO131068 FKK131043:FKK131068 FUG131043:FUG131068 GEC131043:GEC131068 GNY131043:GNY131068 GXU131043:GXU131068 HHQ131043:HHQ131068 HRM131043:HRM131068 IBI131043:IBI131068 ILE131043:ILE131068 IVA131043:IVA131068 JEW131043:JEW131068 JOS131043:JOS131068 JYO131043:JYO131068 KIK131043:KIK131068 KSG131043:KSG131068 LCC131043:LCC131068 LLY131043:LLY131068 LVU131043:LVU131068 MFQ131043:MFQ131068 MPM131043:MPM131068 MZI131043:MZI131068 NJE131043:NJE131068 NTA131043:NTA131068 OCW131043:OCW131068 OMS131043:OMS131068 OWO131043:OWO131068 PGK131043:PGK131068 PQG131043:PQG131068 QAC131043:QAC131068 QJY131043:QJY131068 QTU131043:QTU131068 RDQ131043:RDQ131068 RNM131043:RNM131068 RXI131043:RXI131068 SHE131043:SHE131068 SRA131043:SRA131068 TAW131043:TAW131068 TKS131043:TKS131068 TUO131043:TUO131068 UEK131043:UEK131068 UOG131043:UOG131068 UYC131043:UYC131068 VHY131043:VHY131068 VRU131043:VRU131068 WBQ131043:WBQ131068 WLM131043:WLM131068 WVI131043:WVI131068 IW196579:IW196604 SS196579:SS196604 ACO196579:ACO196604 AMK196579:AMK196604 AWG196579:AWG196604 BGC196579:BGC196604 BPY196579:BPY196604 BZU196579:BZU196604 CJQ196579:CJQ196604 CTM196579:CTM196604 DDI196579:DDI196604 DNE196579:DNE196604 DXA196579:DXA196604 EGW196579:EGW196604 EQS196579:EQS196604 FAO196579:FAO196604 FKK196579:FKK196604 FUG196579:FUG196604 GEC196579:GEC196604 GNY196579:GNY196604 GXU196579:GXU196604 HHQ196579:HHQ196604 HRM196579:HRM196604 IBI196579:IBI196604 ILE196579:ILE196604 IVA196579:IVA196604 JEW196579:JEW196604 JOS196579:JOS196604 JYO196579:JYO196604 KIK196579:KIK196604 KSG196579:KSG196604 LCC196579:LCC196604 LLY196579:LLY196604 LVU196579:LVU196604 MFQ196579:MFQ196604 MPM196579:MPM196604 MZI196579:MZI196604 NJE196579:NJE196604 NTA196579:NTA196604 OCW196579:OCW196604 OMS196579:OMS196604 OWO196579:OWO196604 PGK196579:PGK196604 PQG196579:PQG196604 QAC196579:QAC196604 QJY196579:QJY196604 QTU196579:QTU196604 RDQ196579:RDQ196604 RNM196579:RNM196604 RXI196579:RXI196604 SHE196579:SHE196604 SRA196579:SRA196604 TAW196579:TAW196604 TKS196579:TKS196604 TUO196579:TUO196604 UEK196579:UEK196604 UOG196579:UOG196604 UYC196579:UYC196604 VHY196579:VHY196604 VRU196579:VRU196604 WBQ196579:WBQ196604 WLM196579:WLM196604 WVI196579:WVI196604 IW262115:IW262140 SS262115:SS262140 ACO262115:ACO262140 AMK262115:AMK262140 AWG262115:AWG262140 BGC262115:BGC262140 BPY262115:BPY262140 BZU262115:BZU262140 CJQ262115:CJQ262140 CTM262115:CTM262140 DDI262115:DDI262140 DNE262115:DNE262140 DXA262115:DXA262140 EGW262115:EGW262140 EQS262115:EQS262140 FAO262115:FAO262140 FKK262115:FKK262140 FUG262115:FUG262140 GEC262115:GEC262140 GNY262115:GNY262140 GXU262115:GXU262140 HHQ262115:HHQ262140 HRM262115:HRM262140 IBI262115:IBI262140 ILE262115:ILE262140 IVA262115:IVA262140 JEW262115:JEW262140 JOS262115:JOS262140 JYO262115:JYO262140 KIK262115:KIK262140 KSG262115:KSG262140 LCC262115:LCC262140 LLY262115:LLY262140 LVU262115:LVU262140 MFQ262115:MFQ262140 MPM262115:MPM262140 MZI262115:MZI262140 NJE262115:NJE262140 NTA262115:NTA262140 OCW262115:OCW262140 OMS262115:OMS262140 OWO262115:OWO262140 PGK262115:PGK262140 PQG262115:PQG262140 QAC262115:QAC262140 QJY262115:QJY262140 QTU262115:QTU262140 RDQ262115:RDQ262140 RNM262115:RNM262140 RXI262115:RXI262140 SHE262115:SHE262140 SRA262115:SRA262140 TAW262115:TAW262140 TKS262115:TKS262140 TUO262115:TUO262140 UEK262115:UEK262140 UOG262115:UOG262140 UYC262115:UYC262140 VHY262115:VHY262140 VRU262115:VRU262140 WBQ262115:WBQ262140 WLM262115:WLM262140 WVI262115:WVI262140 IW327651:IW327676 SS327651:SS327676 ACO327651:ACO327676 AMK327651:AMK327676 AWG327651:AWG327676 BGC327651:BGC327676 BPY327651:BPY327676 BZU327651:BZU327676 CJQ327651:CJQ327676 CTM327651:CTM327676 DDI327651:DDI327676 DNE327651:DNE327676 DXA327651:DXA327676 EGW327651:EGW327676 EQS327651:EQS327676 FAO327651:FAO327676 FKK327651:FKK327676 FUG327651:FUG327676 GEC327651:GEC327676 GNY327651:GNY327676 GXU327651:GXU327676 HHQ327651:HHQ327676 HRM327651:HRM327676 IBI327651:IBI327676 ILE327651:ILE327676 IVA327651:IVA327676 JEW327651:JEW327676 JOS327651:JOS327676 JYO327651:JYO327676 KIK327651:KIK327676 KSG327651:KSG327676 LCC327651:LCC327676 LLY327651:LLY327676 LVU327651:LVU327676 MFQ327651:MFQ327676 MPM327651:MPM327676 MZI327651:MZI327676 NJE327651:NJE327676 NTA327651:NTA327676 OCW327651:OCW327676 OMS327651:OMS327676 OWO327651:OWO327676 PGK327651:PGK327676 PQG327651:PQG327676 QAC327651:QAC327676 QJY327651:QJY327676 QTU327651:QTU327676 RDQ327651:RDQ327676 RNM327651:RNM327676 RXI327651:RXI327676 SHE327651:SHE327676 SRA327651:SRA327676 TAW327651:TAW327676 TKS327651:TKS327676 TUO327651:TUO327676 UEK327651:UEK327676 UOG327651:UOG327676 UYC327651:UYC327676 VHY327651:VHY327676 VRU327651:VRU327676 WBQ327651:WBQ327676 WLM327651:WLM327676 WVI327651:WVI327676 IW393187:IW393212 SS393187:SS393212 ACO393187:ACO393212 AMK393187:AMK393212 AWG393187:AWG393212 BGC393187:BGC393212 BPY393187:BPY393212 BZU393187:BZU393212 CJQ393187:CJQ393212 CTM393187:CTM393212 DDI393187:DDI393212 DNE393187:DNE393212 DXA393187:DXA393212 EGW393187:EGW393212 EQS393187:EQS393212 FAO393187:FAO393212 FKK393187:FKK393212 FUG393187:FUG393212 GEC393187:GEC393212 GNY393187:GNY393212 GXU393187:GXU393212 HHQ393187:HHQ393212 HRM393187:HRM393212 IBI393187:IBI393212 ILE393187:ILE393212 IVA393187:IVA393212 JEW393187:JEW393212 JOS393187:JOS393212 JYO393187:JYO393212 KIK393187:KIK393212 KSG393187:KSG393212 LCC393187:LCC393212 LLY393187:LLY393212 LVU393187:LVU393212 MFQ393187:MFQ393212 MPM393187:MPM393212 MZI393187:MZI393212 NJE393187:NJE393212 NTA393187:NTA393212 OCW393187:OCW393212 OMS393187:OMS393212 OWO393187:OWO393212 PGK393187:PGK393212 PQG393187:PQG393212 QAC393187:QAC393212 QJY393187:QJY393212 QTU393187:QTU393212 RDQ393187:RDQ393212 RNM393187:RNM393212 RXI393187:RXI393212 SHE393187:SHE393212 SRA393187:SRA393212 TAW393187:TAW393212 TKS393187:TKS393212 TUO393187:TUO393212 UEK393187:UEK393212 UOG393187:UOG393212 UYC393187:UYC393212 VHY393187:VHY393212 VRU393187:VRU393212 WBQ393187:WBQ393212 WLM393187:WLM393212 WVI393187:WVI393212 IW458723:IW458748 SS458723:SS458748 ACO458723:ACO458748 AMK458723:AMK458748 AWG458723:AWG458748 BGC458723:BGC458748 BPY458723:BPY458748 BZU458723:BZU458748 CJQ458723:CJQ458748 CTM458723:CTM458748 DDI458723:DDI458748 DNE458723:DNE458748 DXA458723:DXA458748 EGW458723:EGW458748 EQS458723:EQS458748 FAO458723:FAO458748 FKK458723:FKK458748 FUG458723:FUG458748 GEC458723:GEC458748 GNY458723:GNY458748 GXU458723:GXU458748 HHQ458723:HHQ458748 HRM458723:HRM458748 IBI458723:IBI458748 ILE458723:ILE458748 IVA458723:IVA458748 JEW458723:JEW458748 JOS458723:JOS458748 JYO458723:JYO458748 KIK458723:KIK458748 KSG458723:KSG458748 LCC458723:LCC458748 LLY458723:LLY458748 LVU458723:LVU458748 MFQ458723:MFQ458748 MPM458723:MPM458748 MZI458723:MZI458748 NJE458723:NJE458748 NTA458723:NTA458748 OCW458723:OCW458748 OMS458723:OMS458748 OWO458723:OWO458748 PGK458723:PGK458748 PQG458723:PQG458748 QAC458723:QAC458748 QJY458723:QJY458748 QTU458723:QTU458748 RDQ458723:RDQ458748 RNM458723:RNM458748 RXI458723:RXI458748 SHE458723:SHE458748 SRA458723:SRA458748 TAW458723:TAW458748 TKS458723:TKS458748 TUO458723:TUO458748 UEK458723:UEK458748 UOG458723:UOG458748 UYC458723:UYC458748 VHY458723:VHY458748 VRU458723:VRU458748 WBQ458723:WBQ458748 WLM458723:WLM458748 WVI458723:WVI458748 IW524259:IW524284 SS524259:SS524284 ACO524259:ACO524284 AMK524259:AMK524284 AWG524259:AWG524284 BGC524259:BGC524284 BPY524259:BPY524284 BZU524259:BZU524284 CJQ524259:CJQ524284 CTM524259:CTM524284 DDI524259:DDI524284 DNE524259:DNE524284 DXA524259:DXA524284 EGW524259:EGW524284 EQS524259:EQS524284 FAO524259:FAO524284 FKK524259:FKK524284 FUG524259:FUG524284 GEC524259:GEC524284 GNY524259:GNY524284 GXU524259:GXU524284 HHQ524259:HHQ524284 HRM524259:HRM524284 IBI524259:IBI524284 ILE524259:ILE524284 IVA524259:IVA524284 JEW524259:JEW524284 JOS524259:JOS524284 JYO524259:JYO524284 KIK524259:KIK524284 KSG524259:KSG524284 LCC524259:LCC524284 LLY524259:LLY524284 LVU524259:LVU524284 MFQ524259:MFQ524284 MPM524259:MPM524284 MZI524259:MZI524284 NJE524259:NJE524284 NTA524259:NTA524284 OCW524259:OCW524284 OMS524259:OMS524284 OWO524259:OWO524284 PGK524259:PGK524284 PQG524259:PQG524284 QAC524259:QAC524284 QJY524259:QJY524284 QTU524259:QTU524284 RDQ524259:RDQ524284 RNM524259:RNM524284 RXI524259:RXI524284 SHE524259:SHE524284 SRA524259:SRA524284 TAW524259:TAW524284 TKS524259:TKS524284 TUO524259:TUO524284 UEK524259:UEK524284 UOG524259:UOG524284 UYC524259:UYC524284 VHY524259:VHY524284 VRU524259:VRU524284 WBQ524259:WBQ524284 WLM524259:WLM524284 WVI524259:WVI524284 IW589795:IW589820 SS589795:SS589820 ACO589795:ACO589820 AMK589795:AMK589820 AWG589795:AWG589820 BGC589795:BGC589820 BPY589795:BPY589820 BZU589795:BZU589820 CJQ589795:CJQ589820 CTM589795:CTM589820 DDI589795:DDI589820 DNE589795:DNE589820 DXA589795:DXA589820 EGW589795:EGW589820 EQS589795:EQS589820 FAO589795:FAO589820 FKK589795:FKK589820 FUG589795:FUG589820 GEC589795:GEC589820 GNY589795:GNY589820 GXU589795:GXU589820 HHQ589795:HHQ589820 HRM589795:HRM589820 IBI589795:IBI589820 ILE589795:ILE589820 IVA589795:IVA589820 JEW589795:JEW589820 JOS589795:JOS589820 JYO589795:JYO589820 KIK589795:KIK589820 KSG589795:KSG589820 LCC589795:LCC589820 LLY589795:LLY589820 LVU589795:LVU589820 MFQ589795:MFQ589820 MPM589795:MPM589820 MZI589795:MZI589820 NJE589795:NJE589820 NTA589795:NTA589820 OCW589795:OCW589820 OMS589795:OMS589820 OWO589795:OWO589820 PGK589795:PGK589820 PQG589795:PQG589820 QAC589795:QAC589820 QJY589795:QJY589820 QTU589795:QTU589820 RDQ589795:RDQ589820 RNM589795:RNM589820 RXI589795:RXI589820 SHE589795:SHE589820 SRA589795:SRA589820 TAW589795:TAW589820 TKS589795:TKS589820 TUO589795:TUO589820 UEK589795:UEK589820 UOG589795:UOG589820 UYC589795:UYC589820 VHY589795:VHY589820 VRU589795:VRU589820 WBQ589795:WBQ589820 WLM589795:WLM589820 WVI589795:WVI589820 IW655331:IW655356 SS655331:SS655356 ACO655331:ACO655356 AMK655331:AMK655356 AWG655331:AWG655356 BGC655331:BGC655356 BPY655331:BPY655356 BZU655331:BZU655356 CJQ655331:CJQ655356 CTM655331:CTM655356 DDI655331:DDI655356 DNE655331:DNE655356 DXA655331:DXA655356 EGW655331:EGW655356 EQS655331:EQS655356 FAO655331:FAO655356 FKK655331:FKK655356 FUG655331:FUG655356 GEC655331:GEC655356 GNY655331:GNY655356 GXU655331:GXU655356 HHQ655331:HHQ655356 HRM655331:HRM655356 IBI655331:IBI655356 ILE655331:ILE655356 IVA655331:IVA655356 JEW655331:JEW655356 JOS655331:JOS655356 JYO655331:JYO655356 KIK655331:KIK655356 KSG655331:KSG655356 LCC655331:LCC655356 LLY655331:LLY655356 LVU655331:LVU655356 MFQ655331:MFQ655356 MPM655331:MPM655356 MZI655331:MZI655356 NJE655331:NJE655356 NTA655331:NTA655356 OCW655331:OCW655356 OMS655331:OMS655356 OWO655331:OWO655356 PGK655331:PGK655356 PQG655331:PQG655356 QAC655331:QAC655356 QJY655331:QJY655356 QTU655331:QTU655356 RDQ655331:RDQ655356 RNM655331:RNM655356 RXI655331:RXI655356 SHE655331:SHE655356 SRA655331:SRA655356 TAW655331:TAW655356 TKS655331:TKS655356 TUO655331:TUO655356 UEK655331:UEK655356 UOG655331:UOG655356 UYC655331:UYC655356 VHY655331:VHY655356 VRU655331:VRU655356 WBQ655331:WBQ655356 WLM655331:WLM655356 WVI655331:WVI655356 IW720867:IW720892 SS720867:SS720892 ACO720867:ACO720892 AMK720867:AMK720892 AWG720867:AWG720892 BGC720867:BGC720892 BPY720867:BPY720892 BZU720867:BZU720892 CJQ720867:CJQ720892 CTM720867:CTM720892 DDI720867:DDI720892 DNE720867:DNE720892 DXA720867:DXA720892 EGW720867:EGW720892 EQS720867:EQS720892 FAO720867:FAO720892 FKK720867:FKK720892 FUG720867:FUG720892 GEC720867:GEC720892 GNY720867:GNY720892 GXU720867:GXU720892 HHQ720867:HHQ720892 HRM720867:HRM720892 IBI720867:IBI720892 ILE720867:ILE720892 IVA720867:IVA720892 JEW720867:JEW720892 JOS720867:JOS720892 JYO720867:JYO720892 KIK720867:KIK720892 KSG720867:KSG720892 LCC720867:LCC720892 LLY720867:LLY720892 LVU720867:LVU720892 MFQ720867:MFQ720892 MPM720867:MPM720892 MZI720867:MZI720892 NJE720867:NJE720892 NTA720867:NTA720892 OCW720867:OCW720892 OMS720867:OMS720892 OWO720867:OWO720892 PGK720867:PGK720892 PQG720867:PQG720892 QAC720867:QAC720892 QJY720867:QJY720892 QTU720867:QTU720892 RDQ720867:RDQ720892 RNM720867:RNM720892 RXI720867:RXI720892 SHE720867:SHE720892 SRA720867:SRA720892 TAW720867:TAW720892 TKS720867:TKS720892 TUO720867:TUO720892 UEK720867:UEK720892 UOG720867:UOG720892 UYC720867:UYC720892 VHY720867:VHY720892 VRU720867:VRU720892 WBQ720867:WBQ720892 WLM720867:WLM720892 WVI720867:WVI720892 IW786403:IW786428 SS786403:SS786428 ACO786403:ACO786428 AMK786403:AMK786428 AWG786403:AWG786428 BGC786403:BGC786428 BPY786403:BPY786428 BZU786403:BZU786428 CJQ786403:CJQ786428 CTM786403:CTM786428 DDI786403:DDI786428 DNE786403:DNE786428 DXA786403:DXA786428 EGW786403:EGW786428 EQS786403:EQS786428 FAO786403:FAO786428 FKK786403:FKK786428 FUG786403:FUG786428 GEC786403:GEC786428 GNY786403:GNY786428 GXU786403:GXU786428 HHQ786403:HHQ786428 HRM786403:HRM786428 IBI786403:IBI786428 ILE786403:ILE786428 IVA786403:IVA786428 JEW786403:JEW786428 JOS786403:JOS786428 JYO786403:JYO786428 KIK786403:KIK786428 KSG786403:KSG786428 LCC786403:LCC786428 LLY786403:LLY786428 LVU786403:LVU786428 MFQ786403:MFQ786428 MPM786403:MPM786428 MZI786403:MZI786428 NJE786403:NJE786428 NTA786403:NTA786428 OCW786403:OCW786428 OMS786403:OMS786428 OWO786403:OWO786428 PGK786403:PGK786428 PQG786403:PQG786428 QAC786403:QAC786428 QJY786403:QJY786428 QTU786403:QTU786428 RDQ786403:RDQ786428 RNM786403:RNM786428 RXI786403:RXI786428 SHE786403:SHE786428 SRA786403:SRA786428 TAW786403:TAW786428 TKS786403:TKS786428 TUO786403:TUO786428 UEK786403:UEK786428 UOG786403:UOG786428 UYC786403:UYC786428 VHY786403:VHY786428 VRU786403:VRU786428 WBQ786403:WBQ786428 WLM786403:WLM786428 WVI786403:WVI786428 IW851939:IW851964 SS851939:SS851964 ACO851939:ACO851964 AMK851939:AMK851964 AWG851939:AWG851964 BGC851939:BGC851964 BPY851939:BPY851964 BZU851939:BZU851964 CJQ851939:CJQ851964 CTM851939:CTM851964 DDI851939:DDI851964 DNE851939:DNE851964 DXA851939:DXA851964 EGW851939:EGW851964 EQS851939:EQS851964 FAO851939:FAO851964 FKK851939:FKK851964 FUG851939:FUG851964 GEC851939:GEC851964 GNY851939:GNY851964 GXU851939:GXU851964 HHQ851939:HHQ851964 HRM851939:HRM851964 IBI851939:IBI851964 ILE851939:ILE851964 IVA851939:IVA851964 JEW851939:JEW851964 JOS851939:JOS851964 JYO851939:JYO851964 KIK851939:KIK851964 KSG851939:KSG851964 LCC851939:LCC851964 LLY851939:LLY851964 LVU851939:LVU851964 MFQ851939:MFQ851964 MPM851939:MPM851964 MZI851939:MZI851964 NJE851939:NJE851964 NTA851939:NTA851964 OCW851939:OCW851964 OMS851939:OMS851964 OWO851939:OWO851964 PGK851939:PGK851964 PQG851939:PQG851964 QAC851939:QAC851964 QJY851939:QJY851964 QTU851939:QTU851964 RDQ851939:RDQ851964 RNM851939:RNM851964 RXI851939:RXI851964 SHE851939:SHE851964 SRA851939:SRA851964 TAW851939:TAW851964 TKS851939:TKS851964 TUO851939:TUO851964 UEK851939:UEK851964 UOG851939:UOG851964 UYC851939:UYC851964 VHY851939:VHY851964 VRU851939:VRU851964 WBQ851939:WBQ851964 WLM851939:WLM851964 WVI851939:WVI851964 IW917475:IW917500 SS917475:SS917500 ACO917475:ACO917500 AMK917475:AMK917500 AWG917475:AWG917500 BGC917475:BGC917500 BPY917475:BPY917500 BZU917475:BZU917500 CJQ917475:CJQ917500 CTM917475:CTM917500 DDI917475:DDI917500 DNE917475:DNE917500 DXA917475:DXA917500 EGW917475:EGW917500 EQS917475:EQS917500 FAO917475:FAO917500 FKK917475:FKK917500 FUG917475:FUG917500 GEC917475:GEC917500 GNY917475:GNY917500 GXU917475:GXU917500 HHQ917475:HHQ917500 HRM917475:HRM917500 IBI917475:IBI917500 ILE917475:ILE917500 IVA917475:IVA917500 JEW917475:JEW917500 JOS917475:JOS917500 JYO917475:JYO917500 KIK917475:KIK917500 KSG917475:KSG917500 LCC917475:LCC917500 LLY917475:LLY917500 LVU917475:LVU917500 MFQ917475:MFQ917500 MPM917475:MPM917500 MZI917475:MZI917500 NJE917475:NJE917500 NTA917475:NTA917500 OCW917475:OCW917500 OMS917475:OMS917500 OWO917475:OWO917500 PGK917475:PGK917500 PQG917475:PQG917500 QAC917475:QAC917500 QJY917475:QJY917500 QTU917475:QTU917500 RDQ917475:RDQ917500 RNM917475:RNM917500 RXI917475:RXI917500 SHE917475:SHE917500 SRA917475:SRA917500 TAW917475:TAW917500 TKS917475:TKS917500 TUO917475:TUO917500 UEK917475:UEK917500 UOG917475:UOG917500 UYC917475:UYC917500 VHY917475:VHY917500 VRU917475:VRU917500 WBQ917475:WBQ917500 WLM917475:WLM917500 WVI917475:WVI917500 IW983011:IW983036 SS983011:SS983036 ACO983011:ACO983036 AMK983011:AMK983036 AWG983011:AWG983036 BGC983011:BGC983036 BPY983011:BPY983036 BZU983011:BZU983036 CJQ983011:CJQ983036 CTM983011:CTM983036 DDI983011:DDI983036 DNE983011:DNE983036 DXA983011:DXA983036 EGW983011:EGW983036 EQS983011:EQS983036 FAO983011:FAO983036 FKK983011:FKK983036 FUG983011:FUG983036 GEC983011:GEC983036 GNY983011:GNY983036 GXU983011:GXU983036 HHQ983011:HHQ983036 HRM983011:HRM983036 IBI983011:IBI983036 ILE983011:ILE983036 IVA983011:IVA983036 JEW983011:JEW983036 JOS983011:JOS983036 JYO983011:JYO983036 KIK983011:KIK983036 KSG983011:KSG983036 LCC983011:LCC983036 LLY983011:LLY983036 LVU983011:LVU983036 MFQ983011:MFQ983036 MPM983011:MPM983036 MZI983011:MZI983036 NJE983011:NJE983036 NTA983011:NTA983036 OCW983011:OCW983036 OMS983011:OMS983036 OWO983011:OWO983036 PGK983011:PGK983036 PQG983011:PQG983036 QAC983011:QAC983036 QJY983011:QJY983036 QTU983011:QTU983036 RDQ983011:RDQ983036 RNM983011:RNM983036 RXI983011:RXI983036 SHE983011:SHE983036 SRA983011:SRA983036 TAW983011:TAW983036 TKS983011:TKS983036 TUO983011:TUO983036 UEK983011:UEK983036 UOG983011:UOG983036 UYC983011:UYC983036 VHY983011:VHY983036 VRU983011:VRU983036 WBQ983011:WBQ983036 WLM983011:WLM983036 WVI983011:WVI983036">
      <formula1>"0,1,3,5"</formula1>
    </dataValidation>
    <dataValidation type="list" allowBlank="1" showInputMessage="1" showErrorMessage="1" errorTitle="Error" error="Valor no valido_x000a_Por favor revisar" sqref="WVG983011:WVG983036 IU65507:IU65532 SQ65507:SQ65532 ACM65507:ACM65532 AMI65507:AMI65532 AWE65507:AWE65532 BGA65507:BGA65532 BPW65507:BPW65532 BZS65507:BZS65532 CJO65507:CJO65532 CTK65507:CTK65532 DDG65507:DDG65532 DNC65507:DNC65532 DWY65507:DWY65532 EGU65507:EGU65532 EQQ65507:EQQ65532 FAM65507:FAM65532 FKI65507:FKI65532 FUE65507:FUE65532 GEA65507:GEA65532 GNW65507:GNW65532 GXS65507:GXS65532 HHO65507:HHO65532 HRK65507:HRK65532 IBG65507:IBG65532 ILC65507:ILC65532 IUY65507:IUY65532 JEU65507:JEU65532 JOQ65507:JOQ65532 JYM65507:JYM65532 KII65507:KII65532 KSE65507:KSE65532 LCA65507:LCA65532 LLW65507:LLW65532 LVS65507:LVS65532 MFO65507:MFO65532 MPK65507:MPK65532 MZG65507:MZG65532 NJC65507:NJC65532 NSY65507:NSY65532 OCU65507:OCU65532 OMQ65507:OMQ65532 OWM65507:OWM65532 PGI65507:PGI65532 PQE65507:PQE65532 QAA65507:QAA65532 QJW65507:QJW65532 QTS65507:QTS65532 RDO65507:RDO65532 RNK65507:RNK65532 RXG65507:RXG65532 SHC65507:SHC65532 SQY65507:SQY65532 TAU65507:TAU65532 TKQ65507:TKQ65532 TUM65507:TUM65532 UEI65507:UEI65532 UOE65507:UOE65532 UYA65507:UYA65532 VHW65507:VHW65532 VRS65507:VRS65532 WBO65507:WBO65532 WLK65507:WLK65532 WVG65507:WVG65532 IU131043:IU131068 SQ131043:SQ131068 ACM131043:ACM131068 AMI131043:AMI131068 AWE131043:AWE131068 BGA131043:BGA131068 BPW131043:BPW131068 BZS131043:BZS131068 CJO131043:CJO131068 CTK131043:CTK131068 DDG131043:DDG131068 DNC131043:DNC131068 DWY131043:DWY131068 EGU131043:EGU131068 EQQ131043:EQQ131068 FAM131043:FAM131068 FKI131043:FKI131068 FUE131043:FUE131068 GEA131043:GEA131068 GNW131043:GNW131068 GXS131043:GXS131068 HHO131043:HHO131068 HRK131043:HRK131068 IBG131043:IBG131068 ILC131043:ILC131068 IUY131043:IUY131068 JEU131043:JEU131068 JOQ131043:JOQ131068 JYM131043:JYM131068 KII131043:KII131068 KSE131043:KSE131068 LCA131043:LCA131068 LLW131043:LLW131068 LVS131043:LVS131068 MFO131043:MFO131068 MPK131043:MPK131068 MZG131043:MZG131068 NJC131043:NJC131068 NSY131043:NSY131068 OCU131043:OCU131068 OMQ131043:OMQ131068 OWM131043:OWM131068 PGI131043:PGI131068 PQE131043:PQE131068 QAA131043:QAA131068 QJW131043:QJW131068 QTS131043:QTS131068 RDO131043:RDO131068 RNK131043:RNK131068 RXG131043:RXG131068 SHC131043:SHC131068 SQY131043:SQY131068 TAU131043:TAU131068 TKQ131043:TKQ131068 TUM131043:TUM131068 UEI131043:UEI131068 UOE131043:UOE131068 UYA131043:UYA131068 VHW131043:VHW131068 VRS131043:VRS131068 WBO131043:WBO131068 WLK131043:WLK131068 WVG131043:WVG131068 IU196579:IU196604 SQ196579:SQ196604 ACM196579:ACM196604 AMI196579:AMI196604 AWE196579:AWE196604 BGA196579:BGA196604 BPW196579:BPW196604 BZS196579:BZS196604 CJO196579:CJO196604 CTK196579:CTK196604 DDG196579:DDG196604 DNC196579:DNC196604 DWY196579:DWY196604 EGU196579:EGU196604 EQQ196579:EQQ196604 FAM196579:FAM196604 FKI196579:FKI196604 FUE196579:FUE196604 GEA196579:GEA196604 GNW196579:GNW196604 GXS196579:GXS196604 HHO196579:HHO196604 HRK196579:HRK196604 IBG196579:IBG196604 ILC196579:ILC196604 IUY196579:IUY196604 JEU196579:JEU196604 JOQ196579:JOQ196604 JYM196579:JYM196604 KII196579:KII196604 KSE196579:KSE196604 LCA196579:LCA196604 LLW196579:LLW196604 LVS196579:LVS196604 MFO196579:MFO196604 MPK196579:MPK196604 MZG196579:MZG196604 NJC196579:NJC196604 NSY196579:NSY196604 OCU196579:OCU196604 OMQ196579:OMQ196604 OWM196579:OWM196604 PGI196579:PGI196604 PQE196579:PQE196604 QAA196579:QAA196604 QJW196579:QJW196604 QTS196579:QTS196604 RDO196579:RDO196604 RNK196579:RNK196604 RXG196579:RXG196604 SHC196579:SHC196604 SQY196579:SQY196604 TAU196579:TAU196604 TKQ196579:TKQ196604 TUM196579:TUM196604 UEI196579:UEI196604 UOE196579:UOE196604 UYA196579:UYA196604 VHW196579:VHW196604 VRS196579:VRS196604 WBO196579:WBO196604 WLK196579:WLK196604 WVG196579:WVG196604 IU262115:IU262140 SQ262115:SQ262140 ACM262115:ACM262140 AMI262115:AMI262140 AWE262115:AWE262140 BGA262115:BGA262140 BPW262115:BPW262140 BZS262115:BZS262140 CJO262115:CJO262140 CTK262115:CTK262140 DDG262115:DDG262140 DNC262115:DNC262140 DWY262115:DWY262140 EGU262115:EGU262140 EQQ262115:EQQ262140 FAM262115:FAM262140 FKI262115:FKI262140 FUE262115:FUE262140 GEA262115:GEA262140 GNW262115:GNW262140 GXS262115:GXS262140 HHO262115:HHO262140 HRK262115:HRK262140 IBG262115:IBG262140 ILC262115:ILC262140 IUY262115:IUY262140 JEU262115:JEU262140 JOQ262115:JOQ262140 JYM262115:JYM262140 KII262115:KII262140 KSE262115:KSE262140 LCA262115:LCA262140 LLW262115:LLW262140 LVS262115:LVS262140 MFO262115:MFO262140 MPK262115:MPK262140 MZG262115:MZG262140 NJC262115:NJC262140 NSY262115:NSY262140 OCU262115:OCU262140 OMQ262115:OMQ262140 OWM262115:OWM262140 PGI262115:PGI262140 PQE262115:PQE262140 QAA262115:QAA262140 QJW262115:QJW262140 QTS262115:QTS262140 RDO262115:RDO262140 RNK262115:RNK262140 RXG262115:RXG262140 SHC262115:SHC262140 SQY262115:SQY262140 TAU262115:TAU262140 TKQ262115:TKQ262140 TUM262115:TUM262140 UEI262115:UEI262140 UOE262115:UOE262140 UYA262115:UYA262140 VHW262115:VHW262140 VRS262115:VRS262140 WBO262115:WBO262140 WLK262115:WLK262140 WVG262115:WVG262140 IU327651:IU327676 SQ327651:SQ327676 ACM327651:ACM327676 AMI327651:AMI327676 AWE327651:AWE327676 BGA327651:BGA327676 BPW327651:BPW327676 BZS327651:BZS327676 CJO327651:CJO327676 CTK327651:CTK327676 DDG327651:DDG327676 DNC327651:DNC327676 DWY327651:DWY327676 EGU327651:EGU327676 EQQ327651:EQQ327676 FAM327651:FAM327676 FKI327651:FKI327676 FUE327651:FUE327676 GEA327651:GEA327676 GNW327651:GNW327676 GXS327651:GXS327676 HHO327651:HHO327676 HRK327651:HRK327676 IBG327651:IBG327676 ILC327651:ILC327676 IUY327651:IUY327676 JEU327651:JEU327676 JOQ327651:JOQ327676 JYM327651:JYM327676 KII327651:KII327676 KSE327651:KSE327676 LCA327651:LCA327676 LLW327651:LLW327676 LVS327651:LVS327676 MFO327651:MFO327676 MPK327651:MPK327676 MZG327651:MZG327676 NJC327651:NJC327676 NSY327651:NSY327676 OCU327651:OCU327676 OMQ327651:OMQ327676 OWM327651:OWM327676 PGI327651:PGI327676 PQE327651:PQE327676 QAA327651:QAA327676 QJW327651:QJW327676 QTS327651:QTS327676 RDO327651:RDO327676 RNK327651:RNK327676 RXG327651:RXG327676 SHC327651:SHC327676 SQY327651:SQY327676 TAU327651:TAU327676 TKQ327651:TKQ327676 TUM327651:TUM327676 UEI327651:UEI327676 UOE327651:UOE327676 UYA327651:UYA327676 VHW327651:VHW327676 VRS327651:VRS327676 WBO327651:WBO327676 WLK327651:WLK327676 WVG327651:WVG327676 IU393187:IU393212 SQ393187:SQ393212 ACM393187:ACM393212 AMI393187:AMI393212 AWE393187:AWE393212 BGA393187:BGA393212 BPW393187:BPW393212 BZS393187:BZS393212 CJO393187:CJO393212 CTK393187:CTK393212 DDG393187:DDG393212 DNC393187:DNC393212 DWY393187:DWY393212 EGU393187:EGU393212 EQQ393187:EQQ393212 FAM393187:FAM393212 FKI393187:FKI393212 FUE393187:FUE393212 GEA393187:GEA393212 GNW393187:GNW393212 GXS393187:GXS393212 HHO393187:HHO393212 HRK393187:HRK393212 IBG393187:IBG393212 ILC393187:ILC393212 IUY393187:IUY393212 JEU393187:JEU393212 JOQ393187:JOQ393212 JYM393187:JYM393212 KII393187:KII393212 KSE393187:KSE393212 LCA393187:LCA393212 LLW393187:LLW393212 LVS393187:LVS393212 MFO393187:MFO393212 MPK393187:MPK393212 MZG393187:MZG393212 NJC393187:NJC393212 NSY393187:NSY393212 OCU393187:OCU393212 OMQ393187:OMQ393212 OWM393187:OWM393212 PGI393187:PGI393212 PQE393187:PQE393212 QAA393187:QAA393212 QJW393187:QJW393212 QTS393187:QTS393212 RDO393187:RDO393212 RNK393187:RNK393212 RXG393187:RXG393212 SHC393187:SHC393212 SQY393187:SQY393212 TAU393187:TAU393212 TKQ393187:TKQ393212 TUM393187:TUM393212 UEI393187:UEI393212 UOE393187:UOE393212 UYA393187:UYA393212 VHW393187:VHW393212 VRS393187:VRS393212 WBO393187:WBO393212 WLK393187:WLK393212 WVG393187:WVG393212 IU458723:IU458748 SQ458723:SQ458748 ACM458723:ACM458748 AMI458723:AMI458748 AWE458723:AWE458748 BGA458723:BGA458748 BPW458723:BPW458748 BZS458723:BZS458748 CJO458723:CJO458748 CTK458723:CTK458748 DDG458723:DDG458748 DNC458723:DNC458748 DWY458723:DWY458748 EGU458723:EGU458748 EQQ458723:EQQ458748 FAM458723:FAM458748 FKI458723:FKI458748 FUE458723:FUE458748 GEA458723:GEA458748 GNW458723:GNW458748 GXS458723:GXS458748 HHO458723:HHO458748 HRK458723:HRK458748 IBG458723:IBG458748 ILC458723:ILC458748 IUY458723:IUY458748 JEU458723:JEU458748 JOQ458723:JOQ458748 JYM458723:JYM458748 KII458723:KII458748 KSE458723:KSE458748 LCA458723:LCA458748 LLW458723:LLW458748 LVS458723:LVS458748 MFO458723:MFO458748 MPK458723:MPK458748 MZG458723:MZG458748 NJC458723:NJC458748 NSY458723:NSY458748 OCU458723:OCU458748 OMQ458723:OMQ458748 OWM458723:OWM458748 PGI458723:PGI458748 PQE458723:PQE458748 QAA458723:QAA458748 QJW458723:QJW458748 QTS458723:QTS458748 RDO458723:RDO458748 RNK458723:RNK458748 RXG458723:RXG458748 SHC458723:SHC458748 SQY458723:SQY458748 TAU458723:TAU458748 TKQ458723:TKQ458748 TUM458723:TUM458748 UEI458723:UEI458748 UOE458723:UOE458748 UYA458723:UYA458748 VHW458723:VHW458748 VRS458723:VRS458748 WBO458723:WBO458748 WLK458723:WLK458748 WVG458723:WVG458748 IU524259:IU524284 SQ524259:SQ524284 ACM524259:ACM524284 AMI524259:AMI524284 AWE524259:AWE524284 BGA524259:BGA524284 BPW524259:BPW524284 BZS524259:BZS524284 CJO524259:CJO524284 CTK524259:CTK524284 DDG524259:DDG524284 DNC524259:DNC524284 DWY524259:DWY524284 EGU524259:EGU524284 EQQ524259:EQQ524284 FAM524259:FAM524284 FKI524259:FKI524284 FUE524259:FUE524284 GEA524259:GEA524284 GNW524259:GNW524284 GXS524259:GXS524284 HHO524259:HHO524284 HRK524259:HRK524284 IBG524259:IBG524284 ILC524259:ILC524284 IUY524259:IUY524284 JEU524259:JEU524284 JOQ524259:JOQ524284 JYM524259:JYM524284 KII524259:KII524284 KSE524259:KSE524284 LCA524259:LCA524284 LLW524259:LLW524284 LVS524259:LVS524284 MFO524259:MFO524284 MPK524259:MPK524284 MZG524259:MZG524284 NJC524259:NJC524284 NSY524259:NSY524284 OCU524259:OCU524284 OMQ524259:OMQ524284 OWM524259:OWM524284 PGI524259:PGI524284 PQE524259:PQE524284 QAA524259:QAA524284 QJW524259:QJW524284 QTS524259:QTS524284 RDO524259:RDO524284 RNK524259:RNK524284 RXG524259:RXG524284 SHC524259:SHC524284 SQY524259:SQY524284 TAU524259:TAU524284 TKQ524259:TKQ524284 TUM524259:TUM524284 UEI524259:UEI524284 UOE524259:UOE524284 UYA524259:UYA524284 VHW524259:VHW524284 VRS524259:VRS524284 WBO524259:WBO524284 WLK524259:WLK524284 WVG524259:WVG524284 IU589795:IU589820 SQ589795:SQ589820 ACM589795:ACM589820 AMI589795:AMI589820 AWE589795:AWE589820 BGA589795:BGA589820 BPW589795:BPW589820 BZS589795:BZS589820 CJO589795:CJO589820 CTK589795:CTK589820 DDG589795:DDG589820 DNC589795:DNC589820 DWY589795:DWY589820 EGU589795:EGU589820 EQQ589795:EQQ589820 FAM589795:FAM589820 FKI589795:FKI589820 FUE589795:FUE589820 GEA589795:GEA589820 GNW589795:GNW589820 GXS589795:GXS589820 HHO589795:HHO589820 HRK589795:HRK589820 IBG589795:IBG589820 ILC589795:ILC589820 IUY589795:IUY589820 JEU589795:JEU589820 JOQ589795:JOQ589820 JYM589795:JYM589820 KII589795:KII589820 KSE589795:KSE589820 LCA589795:LCA589820 LLW589795:LLW589820 LVS589795:LVS589820 MFO589795:MFO589820 MPK589795:MPK589820 MZG589795:MZG589820 NJC589795:NJC589820 NSY589795:NSY589820 OCU589795:OCU589820 OMQ589795:OMQ589820 OWM589795:OWM589820 PGI589795:PGI589820 PQE589795:PQE589820 QAA589795:QAA589820 QJW589795:QJW589820 QTS589795:QTS589820 RDO589795:RDO589820 RNK589795:RNK589820 RXG589795:RXG589820 SHC589795:SHC589820 SQY589795:SQY589820 TAU589795:TAU589820 TKQ589795:TKQ589820 TUM589795:TUM589820 UEI589795:UEI589820 UOE589795:UOE589820 UYA589795:UYA589820 VHW589795:VHW589820 VRS589795:VRS589820 WBO589795:WBO589820 WLK589795:WLK589820 WVG589795:WVG589820 IU655331:IU655356 SQ655331:SQ655356 ACM655331:ACM655356 AMI655331:AMI655356 AWE655331:AWE655356 BGA655331:BGA655356 BPW655331:BPW655356 BZS655331:BZS655356 CJO655331:CJO655356 CTK655331:CTK655356 DDG655331:DDG655356 DNC655331:DNC655356 DWY655331:DWY655356 EGU655331:EGU655356 EQQ655331:EQQ655356 FAM655331:FAM655356 FKI655331:FKI655356 FUE655331:FUE655356 GEA655331:GEA655356 GNW655331:GNW655356 GXS655331:GXS655356 HHO655331:HHO655356 HRK655331:HRK655356 IBG655331:IBG655356 ILC655331:ILC655356 IUY655331:IUY655356 JEU655331:JEU655356 JOQ655331:JOQ655356 JYM655331:JYM655356 KII655331:KII655356 KSE655331:KSE655356 LCA655331:LCA655356 LLW655331:LLW655356 LVS655331:LVS655356 MFO655331:MFO655356 MPK655331:MPK655356 MZG655331:MZG655356 NJC655331:NJC655356 NSY655331:NSY655356 OCU655331:OCU655356 OMQ655331:OMQ655356 OWM655331:OWM655356 PGI655331:PGI655356 PQE655331:PQE655356 QAA655331:QAA655356 QJW655331:QJW655356 QTS655331:QTS655356 RDO655331:RDO655356 RNK655331:RNK655356 RXG655331:RXG655356 SHC655331:SHC655356 SQY655331:SQY655356 TAU655331:TAU655356 TKQ655331:TKQ655356 TUM655331:TUM655356 UEI655331:UEI655356 UOE655331:UOE655356 UYA655331:UYA655356 VHW655331:VHW655356 VRS655331:VRS655356 WBO655331:WBO655356 WLK655331:WLK655356 WVG655331:WVG655356 IU720867:IU720892 SQ720867:SQ720892 ACM720867:ACM720892 AMI720867:AMI720892 AWE720867:AWE720892 BGA720867:BGA720892 BPW720867:BPW720892 BZS720867:BZS720892 CJO720867:CJO720892 CTK720867:CTK720892 DDG720867:DDG720892 DNC720867:DNC720892 DWY720867:DWY720892 EGU720867:EGU720892 EQQ720867:EQQ720892 FAM720867:FAM720892 FKI720867:FKI720892 FUE720867:FUE720892 GEA720867:GEA720892 GNW720867:GNW720892 GXS720867:GXS720892 HHO720867:HHO720892 HRK720867:HRK720892 IBG720867:IBG720892 ILC720867:ILC720892 IUY720867:IUY720892 JEU720867:JEU720892 JOQ720867:JOQ720892 JYM720867:JYM720892 KII720867:KII720892 KSE720867:KSE720892 LCA720867:LCA720892 LLW720867:LLW720892 LVS720867:LVS720892 MFO720867:MFO720892 MPK720867:MPK720892 MZG720867:MZG720892 NJC720867:NJC720892 NSY720867:NSY720892 OCU720867:OCU720892 OMQ720867:OMQ720892 OWM720867:OWM720892 PGI720867:PGI720892 PQE720867:PQE720892 QAA720867:QAA720892 QJW720867:QJW720892 QTS720867:QTS720892 RDO720867:RDO720892 RNK720867:RNK720892 RXG720867:RXG720892 SHC720867:SHC720892 SQY720867:SQY720892 TAU720867:TAU720892 TKQ720867:TKQ720892 TUM720867:TUM720892 UEI720867:UEI720892 UOE720867:UOE720892 UYA720867:UYA720892 VHW720867:VHW720892 VRS720867:VRS720892 WBO720867:WBO720892 WLK720867:WLK720892 WVG720867:WVG720892 IU786403:IU786428 SQ786403:SQ786428 ACM786403:ACM786428 AMI786403:AMI786428 AWE786403:AWE786428 BGA786403:BGA786428 BPW786403:BPW786428 BZS786403:BZS786428 CJO786403:CJO786428 CTK786403:CTK786428 DDG786403:DDG786428 DNC786403:DNC786428 DWY786403:DWY786428 EGU786403:EGU786428 EQQ786403:EQQ786428 FAM786403:FAM786428 FKI786403:FKI786428 FUE786403:FUE786428 GEA786403:GEA786428 GNW786403:GNW786428 GXS786403:GXS786428 HHO786403:HHO786428 HRK786403:HRK786428 IBG786403:IBG786428 ILC786403:ILC786428 IUY786403:IUY786428 JEU786403:JEU786428 JOQ786403:JOQ786428 JYM786403:JYM786428 KII786403:KII786428 KSE786403:KSE786428 LCA786403:LCA786428 LLW786403:LLW786428 LVS786403:LVS786428 MFO786403:MFO786428 MPK786403:MPK786428 MZG786403:MZG786428 NJC786403:NJC786428 NSY786403:NSY786428 OCU786403:OCU786428 OMQ786403:OMQ786428 OWM786403:OWM786428 PGI786403:PGI786428 PQE786403:PQE786428 QAA786403:QAA786428 QJW786403:QJW786428 QTS786403:QTS786428 RDO786403:RDO786428 RNK786403:RNK786428 RXG786403:RXG786428 SHC786403:SHC786428 SQY786403:SQY786428 TAU786403:TAU786428 TKQ786403:TKQ786428 TUM786403:TUM786428 UEI786403:UEI786428 UOE786403:UOE786428 UYA786403:UYA786428 VHW786403:VHW786428 VRS786403:VRS786428 WBO786403:WBO786428 WLK786403:WLK786428 WVG786403:WVG786428 IU851939:IU851964 SQ851939:SQ851964 ACM851939:ACM851964 AMI851939:AMI851964 AWE851939:AWE851964 BGA851939:BGA851964 BPW851939:BPW851964 BZS851939:BZS851964 CJO851939:CJO851964 CTK851939:CTK851964 DDG851939:DDG851964 DNC851939:DNC851964 DWY851939:DWY851964 EGU851939:EGU851964 EQQ851939:EQQ851964 FAM851939:FAM851964 FKI851939:FKI851964 FUE851939:FUE851964 GEA851939:GEA851964 GNW851939:GNW851964 GXS851939:GXS851964 HHO851939:HHO851964 HRK851939:HRK851964 IBG851939:IBG851964 ILC851939:ILC851964 IUY851939:IUY851964 JEU851939:JEU851964 JOQ851939:JOQ851964 JYM851939:JYM851964 KII851939:KII851964 KSE851939:KSE851964 LCA851939:LCA851964 LLW851939:LLW851964 LVS851939:LVS851964 MFO851939:MFO851964 MPK851939:MPK851964 MZG851939:MZG851964 NJC851939:NJC851964 NSY851939:NSY851964 OCU851939:OCU851964 OMQ851939:OMQ851964 OWM851939:OWM851964 PGI851939:PGI851964 PQE851939:PQE851964 QAA851939:QAA851964 QJW851939:QJW851964 QTS851939:QTS851964 RDO851939:RDO851964 RNK851939:RNK851964 RXG851939:RXG851964 SHC851939:SHC851964 SQY851939:SQY851964 TAU851939:TAU851964 TKQ851939:TKQ851964 TUM851939:TUM851964 UEI851939:UEI851964 UOE851939:UOE851964 UYA851939:UYA851964 VHW851939:VHW851964 VRS851939:VRS851964 WBO851939:WBO851964 WLK851939:WLK851964 WVG851939:WVG851964 IU917475:IU917500 SQ917475:SQ917500 ACM917475:ACM917500 AMI917475:AMI917500 AWE917475:AWE917500 BGA917475:BGA917500 BPW917475:BPW917500 BZS917475:BZS917500 CJO917475:CJO917500 CTK917475:CTK917500 DDG917475:DDG917500 DNC917475:DNC917500 DWY917475:DWY917500 EGU917475:EGU917500 EQQ917475:EQQ917500 FAM917475:FAM917500 FKI917475:FKI917500 FUE917475:FUE917500 GEA917475:GEA917500 GNW917475:GNW917500 GXS917475:GXS917500 HHO917475:HHO917500 HRK917475:HRK917500 IBG917475:IBG917500 ILC917475:ILC917500 IUY917475:IUY917500 JEU917475:JEU917500 JOQ917475:JOQ917500 JYM917475:JYM917500 KII917475:KII917500 KSE917475:KSE917500 LCA917475:LCA917500 LLW917475:LLW917500 LVS917475:LVS917500 MFO917475:MFO917500 MPK917475:MPK917500 MZG917475:MZG917500 NJC917475:NJC917500 NSY917475:NSY917500 OCU917475:OCU917500 OMQ917475:OMQ917500 OWM917475:OWM917500 PGI917475:PGI917500 PQE917475:PQE917500 QAA917475:QAA917500 QJW917475:QJW917500 QTS917475:QTS917500 RDO917475:RDO917500 RNK917475:RNK917500 RXG917475:RXG917500 SHC917475:SHC917500 SQY917475:SQY917500 TAU917475:TAU917500 TKQ917475:TKQ917500 TUM917475:TUM917500 UEI917475:UEI917500 UOE917475:UOE917500 UYA917475:UYA917500 VHW917475:VHW917500 VRS917475:VRS917500 WBO917475:WBO917500 WLK917475:WLK917500 WVG917475:WVG917500 IU983011:IU983036 SQ983011:SQ983036 ACM983011:ACM983036 AMI983011:AMI983036 AWE983011:AWE983036 BGA983011:BGA983036 BPW983011:BPW983036 BZS983011:BZS983036 CJO983011:CJO983036 CTK983011:CTK983036 DDG983011:DDG983036 DNC983011:DNC983036 DWY983011:DWY983036 EGU983011:EGU983036 EQQ983011:EQQ983036 FAM983011:FAM983036 FKI983011:FKI983036 FUE983011:FUE983036 GEA983011:GEA983036 GNW983011:GNW983036 GXS983011:GXS983036 HHO983011:HHO983036 HRK983011:HRK983036 IBG983011:IBG983036 ILC983011:ILC983036 IUY983011:IUY983036 JEU983011:JEU983036 JOQ983011:JOQ983036 JYM983011:JYM983036 KII983011:KII983036 KSE983011:KSE983036 LCA983011:LCA983036 LLW983011:LLW983036 LVS983011:LVS983036 MFO983011:MFO983036 MPK983011:MPK983036 MZG983011:MZG983036 NJC983011:NJC983036 NSY983011:NSY983036 OCU983011:OCU983036 OMQ983011:OMQ983036 OWM983011:OWM983036 PGI983011:PGI983036 PQE983011:PQE983036 QAA983011:QAA983036 QJW983011:QJW983036 QTS983011:QTS983036 RDO983011:RDO983036 RNK983011:RNK983036 RXG983011:RXG983036 SHC983011:SHC983036 SQY983011:SQY983036 TAU983011:TAU983036 TKQ983011:TKQ983036 TUM983011:TUM983036 UEI983011:UEI983036 UOE983011:UOE983036 UYA983011:UYA983036 VHW983011:VHW983036 VRS983011:VRS983036 WBO983011:WBO983036 WLK983011:WLK983036">
      <formula1>"0,1,3,5"</formula1>
    </dataValidation>
    <dataValidation type="list" allowBlank="1" showInputMessage="1" showErrorMessage="1" errorTitle="Error" error="Valor no valido._x000a_Favor revisar." sqref="IY65507:IY65532 SU65507:SU65532 ACQ65507:ACQ65532 AMM65507:AMM65532 AWI65507:AWI65532 BGE65507:BGE65532 BQA65507:BQA65532 BZW65507:BZW65532 CJS65507:CJS65532 CTO65507:CTO65532 DDK65507:DDK65532 DNG65507:DNG65532 DXC65507:DXC65532 EGY65507:EGY65532 EQU65507:EQU65532 FAQ65507:FAQ65532 FKM65507:FKM65532 FUI65507:FUI65532 GEE65507:GEE65532 GOA65507:GOA65532 GXW65507:GXW65532 HHS65507:HHS65532 HRO65507:HRO65532 IBK65507:IBK65532 ILG65507:ILG65532 IVC65507:IVC65532 JEY65507:JEY65532 JOU65507:JOU65532 JYQ65507:JYQ65532 KIM65507:KIM65532 KSI65507:KSI65532 LCE65507:LCE65532 LMA65507:LMA65532 LVW65507:LVW65532 MFS65507:MFS65532 MPO65507:MPO65532 MZK65507:MZK65532 NJG65507:NJG65532 NTC65507:NTC65532 OCY65507:OCY65532 OMU65507:OMU65532 OWQ65507:OWQ65532 PGM65507:PGM65532 PQI65507:PQI65532 QAE65507:QAE65532 QKA65507:QKA65532 QTW65507:QTW65532 RDS65507:RDS65532 RNO65507:RNO65532 RXK65507:RXK65532 SHG65507:SHG65532 SRC65507:SRC65532 TAY65507:TAY65532 TKU65507:TKU65532 TUQ65507:TUQ65532 UEM65507:UEM65532 UOI65507:UOI65532 UYE65507:UYE65532 VIA65507:VIA65532 VRW65507:VRW65532 WBS65507:WBS65532 WLO65507:WLO65532 WVK65507:WVK65532 IY131043:IY131068 SU131043:SU131068 ACQ131043:ACQ131068 AMM131043:AMM131068 AWI131043:AWI131068 BGE131043:BGE131068 BQA131043:BQA131068 BZW131043:BZW131068 CJS131043:CJS131068 CTO131043:CTO131068 DDK131043:DDK131068 DNG131043:DNG131068 DXC131043:DXC131068 EGY131043:EGY131068 EQU131043:EQU131068 FAQ131043:FAQ131068 FKM131043:FKM131068 FUI131043:FUI131068 GEE131043:GEE131068 GOA131043:GOA131068 GXW131043:GXW131068 HHS131043:HHS131068 HRO131043:HRO131068 IBK131043:IBK131068 ILG131043:ILG131068 IVC131043:IVC131068 JEY131043:JEY131068 JOU131043:JOU131068 JYQ131043:JYQ131068 KIM131043:KIM131068 KSI131043:KSI131068 LCE131043:LCE131068 LMA131043:LMA131068 LVW131043:LVW131068 MFS131043:MFS131068 MPO131043:MPO131068 MZK131043:MZK131068 NJG131043:NJG131068 NTC131043:NTC131068 OCY131043:OCY131068 OMU131043:OMU131068 OWQ131043:OWQ131068 PGM131043:PGM131068 PQI131043:PQI131068 QAE131043:QAE131068 QKA131043:QKA131068 QTW131043:QTW131068 RDS131043:RDS131068 RNO131043:RNO131068 RXK131043:RXK131068 SHG131043:SHG131068 SRC131043:SRC131068 TAY131043:TAY131068 TKU131043:TKU131068 TUQ131043:TUQ131068 UEM131043:UEM131068 UOI131043:UOI131068 UYE131043:UYE131068 VIA131043:VIA131068 VRW131043:VRW131068 WBS131043:WBS131068 WLO131043:WLO131068 WVK131043:WVK131068 IY196579:IY196604 SU196579:SU196604 ACQ196579:ACQ196604 AMM196579:AMM196604 AWI196579:AWI196604 BGE196579:BGE196604 BQA196579:BQA196604 BZW196579:BZW196604 CJS196579:CJS196604 CTO196579:CTO196604 DDK196579:DDK196604 DNG196579:DNG196604 DXC196579:DXC196604 EGY196579:EGY196604 EQU196579:EQU196604 FAQ196579:FAQ196604 FKM196579:FKM196604 FUI196579:FUI196604 GEE196579:GEE196604 GOA196579:GOA196604 GXW196579:GXW196604 HHS196579:HHS196604 HRO196579:HRO196604 IBK196579:IBK196604 ILG196579:ILG196604 IVC196579:IVC196604 JEY196579:JEY196604 JOU196579:JOU196604 JYQ196579:JYQ196604 KIM196579:KIM196604 KSI196579:KSI196604 LCE196579:LCE196604 LMA196579:LMA196604 LVW196579:LVW196604 MFS196579:MFS196604 MPO196579:MPO196604 MZK196579:MZK196604 NJG196579:NJG196604 NTC196579:NTC196604 OCY196579:OCY196604 OMU196579:OMU196604 OWQ196579:OWQ196604 PGM196579:PGM196604 PQI196579:PQI196604 QAE196579:QAE196604 QKA196579:QKA196604 QTW196579:QTW196604 RDS196579:RDS196604 RNO196579:RNO196604 RXK196579:RXK196604 SHG196579:SHG196604 SRC196579:SRC196604 TAY196579:TAY196604 TKU196579:TKU196604 TUQ196579:TUQ196604 UEM196579:UEM196604 UOI196579:UOI196604 UYE196579:UYE196604 VIA196579:VIA196604 VRW196579:VRW196604 WBS196579:WBS196604 WLO196579:WLO196604 WVK196579:WVK196604 IY262115:IY262140 SU262115:SU262140 ACQ262115:ACQ262140 AMM262115:AMM262140 AWI262115:AWI262140 BGE262115:BGE262140 BQA262115:BQA262140 BZW262115:BZW262140 CJS262115:CJS262140 CTO262115:CTO262140 DDK262115:DDK262140 DNG262115:DNG262140 DXC262115:DXC262140 EGY262115:EGY262140 EQU262115:EQU262140 FAQ262115:FAQ262140 FKM262115:FKM262140 FUI262115:FUI262140 GEE262115:GEE262140 GOA262115:GOA262140 GXW262115:GXW262140 HHS262115:HHS262140 HRO262115:HRO262140 IBK262115:IBK262140 ILG262115:ILG262140 IVC262115:IVC262140 JEY262115:JEY262140 JOU262115:JOU262140 JYQ262115:JYQ262140 KIM262115:KIM262140 KSI262115:KSI262140 LCE262115:LCE262140 LMA262115:LMA262140 LVW262115:LVW262140 MFS262115:MFS262140 MPO262115:MPO262140 MZK262115:MZK262140 NJG262115:NJG262140 NTC262115:NTC262140 OCY262115:OCY262140 OMU262115:OMU262140 OWQ262115:OWQ262140 PGM262115:PGM262140 PQI262115:PQI262140 QAE262115:QAE262140 QKA262115:QKA262140 QTW262115:QTW262140 RDS262115:RDS262140 RNO262115:RNO262140 RXK262115:RXK262140 SHG262115:SHG262140 SRC262115:SRC262140 TAY262115:TAY262140 TKU262115:TKU262140 TUQ262115:TUQ262140 UEM262115:UEM262140 UOI262115:UOI262140 UYE262115:UYE262140 VIA262115:VIA262140 VRW262115:VRW262140 WBS262115:WBS262140 WLO262115:WLO262140 WVK262115:WVK262140 IY327651:IY327676 SU327651:SU327676 ACQ327651:ACQ327676 AMM327651:AMM327676 AWI327651:AWI327676 BGE327651:BGE327676 BQA327651:BQA327676 BZW327651:BZW327676 CJS327651:CJS327676 CTO327651:CTO327676 DDK327651:DDK327676 DNG327651:DNG327676 DXC327651:DXC327676 EGY327651:EGY327676 EQU327651:EQU327676 FAQ327651:FAQ327676 FKM327651:FKM327676 FUI327651:FUI327676 GEE327651:GEE327676 GOA327651:GOA327676 GXW327651:GXW327676 HHS327651:HHS327676 HRO327651:HRO327676 IBK327651:IBK327676 ILG327651:ILG327676 IVC327651:IVC327676 JEY327651:JEY327676 JOU327651:JOU327676 JYQ327651:JYQ327676 KIM327651:KIM327676 KSI327651:KSI327676 LCE327651:LCE327676 LMA327651:LMA327676 LVW327651:LVW327676 MFS327651:MFS327676 MPO327651:MPO327676 MZK327651:MZK327676 NJG327651:NJG327676 NTC327651:NTC327676 OCY327651:OCY327676 OMU327651:OMU327676 OWQ327651:OWQ327676 PGM327651:PGM327676 PQI327651:PQI327676 QAE327651:QAE327676 QKA327651:QKA327676 QTW327651:QTW327676 RDS327651:RDS327676 RNO327651:RNO327676 RXK327651:RXK327676 SHG327651:SHG327676 SRC327651:SRC327676 TAY327651:TAY327676 TKU327651:TKU327676 TUQ327651:TUQ327676 UEM327651:UEM327676 UOI327651:UOI327676 UYE327651:UYE327676 VIA327651:VIA327676 VRW327651:VRW327676 WBS327651:WBS327676 WLO327651:WLO327676 WVK327651:WVK327676 IY393187:IY393212 SU393187:SU393212 ACQ393187:ACQ393212 AMM393187:AMM393212 AWI393187:AWI393212 BGE393187:BGE393212 BQA393187:BQA393212 BZW393187:BZW393212 CJS393187:CJS393212 CTO393187:CTO393212 DDK393187:DDK393212 DNG393187:DNG393212 DXC393187:DXC393212 EGY393187:EGY393212 EQU393187:EQU393212 FAQ393187:FAQ393212 FKM393187:FKM393212 FUI393187:FUI393212 GEE393187:GEE393212 GOA393187:GOA393212 GXW393187:GXW393212 HHS393187:HHS393212 HRO393187:HRO393212 IBK393187:IBK393212 ILG393187:ILG393212 IVC393187:IVC393212 JEY393187:JEY393212 JOU393187:JOU393212 JYQ393187:JYQ393212 KIM393187:KIM393212 KSI393187:KSI393212 LCE393187:LCE393212 LMA393187:LMA393212 LVW393187:LVW393212 MFS393187:MFS393212 MPO393187:MPO393212 MZK393187:MZK393212 NJG393187:NJG393212 NTC393187:NTC393212 OCY393187:OCY393212 OMU393187:OMU393212 OWQ393187:OWQ393212 PGM393187:PGM393212 PQI393187:PQI393212 QAE393187:QAE393212 QKA393187:QKA393212 QTW393187:QTW393212 RDS393187:RDS393212 RNO393187:RNO393212 RXK393187:RXK393212 SHG393187:SHG393212 SRC393187:SRC393212 TAY393187:TAY393212 TKU393187:TKU393212 TUQ393187:TUQ393212 UEM393187:UEM393212 UOI393187:UOI393212 UYE393187:UYE393212 VIA393187:VIA393212 VRW393187:VRW393212 WBS393187:WBS393212 WLO393187:WLO393212 WVK393187:WVK393212 IY458723:IY458748 SU458723:SU458748 ACQ458723:ACQ458748 AMM458723:AMM458748 AWI458723:AWI458748 BGE458723:BGE458748 BQA458723:BQA458748 BZW458723:BZW458748 CJS458723:CJS458748 CTO458723:CTO458748 DDK458723:DDK458748 DNG458723:DNG458748 DXC458723:DXC458748 EGY458723:EGY458748 EQU458723:EQU458748 FAQ458723:FAQ458748 FKM458723:FKM458748 FUI458723:FUI458748 GEE458723:GEE458748 GOA458723:GOA458748 GXW458723:GXW458748 HHS458723:HHS458748 HRO458723:HRO458748 IBK458723:IBK458748 ILG458723:ILG458748 IVC458723:IVC458748 JEY458723:JEY458748 JOU458723:JOU458748 JYQ458723:JYQ458748 KIM458723:KIM458748 KSI458723:KSI458748 LCE458723:LCE458748 LMA458723:LMA458748 LVW458723:LVW458748 MFS458723:MFS458748 MPO458723:MPO458748 MZK458723:MZK458748 NJG458723:NJG458748 NTC458723:NTC458748 OCY458723:OCY458748 OMU458723:OMU458748 OWQ458723:OWQ458748 PGM458723:PGM458748 PQI458723:PQI458748 QAE458723:QAE458748 QKA458723:QKA458748 QTW458723:QTW458748 RDS458723:RDS458748 RNO458723:RNO458748 RXK458723:RXK458748 SHG458723:SHG458748 SRC458723:SRC458748 TAY458723:TAY458748 TKU458723:TKU458748 TUQ458723:TUQ458748 UEM458723:UEM458748 UOI458723:UOI458748 UYE458723:UYE458748 VIA458723:VIA458748 VRW458723:VRW458748 WBS458723:WBS458748 WLO458723:WLO458748 WVK458723:WVK458748 IY524259:IY524284 SU524259:SU524284 ACQ524259:ACQ524284 AMM524259:AMM524284 AWI524259:AWI524284 BGE524259:BGE524284 BQA524259:BQA524284 BZW524259:BZW524284 CJS524259:CJS524284 CTO524259:CTO524284 DDK524259:DDK524284 DNG524259:DNG524284 DXC524259:DXC524284 EGY524259:EGY524284 EQU524259:EQU524284 FAQ524259:FAQ524284 FKM524259:FKM524284 FUI524259:FUI524284 GEE524259:GEE524284 GOA524259:GOA524284 GXW524259:GXW524284 HHS524259:HHS524284 HRO524259:HRO524284 IBK524259:IBK524284 ILG524259:ILG524284 IVC524259:IVC524284 JEY524259:JEY524284 JOU524259:JOU524284 JYQ524259:JYQ524284 KIM524259:KIM524284 KSI524259:KSI524284 LCE524259:LCE524284 LMA524259:LMA524284 LVW524259:LVW524284 MFS524259:MFS524284 MPO524259:MPO524284 MZK524259:MZK524284 NJG524259:NJG524284 NTC524259:NTC524284 OCY524259:OCY524284 OMU524259:OMU524284 OWQ524259:OWQ524284 PGM524259:PGM524284 PQI524259:PQI524284 QAE524259:QAE524284 QKA524259:QKA524284 QTW524259:QTW524284 RDS524259:RDS524284 RNO524259:RNO524284 RXK524259:RXK524284 SHG524259:SHG524284 SRC524259:SRC524284 TAY524259:TAY524284 TKU524259:TKU524284 TUQ524259:TUQ524284 UEM524259:UEM524284 UOI524259:UOI524284 UYE524259:UYE524284 VIA524259:VIA524284 VRW524259:VRW524284 WBS524259:WBS524284 WLO524259:WLO524284 WVK524259:WVK524284 IY589795:IY589820 SU589795:SU589820 ACQ589795:ACQ589820 AMM589795:AMM589820 AWI589795:AWI589820 BGE589795:BGE589820 BQA589795:BQA589820 BZW589795:BZW589820 CJS589795:CJS589820 CTO589795:CTO589820 DDK589795:DDK589820 DNG589795:DNG589820 DXC589795:DXC589820 EGY589795:EGY589820 EQU589795:EQU589820 FAQ589795:FAQ589820 FKM589795:FKM589820 FUI589795:FUI589820 GEE589795:GEE589820 GOA589795:GOA589820 GXW589795:GXW589820 HHS589795:HHS589820 HRO589795:HRO589820 IBK589795:IBK589820 ILG589795:ILG589820 IVC589795:IVC589820 JEY589795:JEY589820 JOU589795:JOU589820 JYQ589795:JYQ589820 KIM589795:KIM589820 KSI589795:KSI589820 LCE589795:LCE589820 LMA589795:LMA589820 LVW589795:LVW589820 MFS589795:MFS589820 MPO589795:MPO589820 MZK589795:MZK589820 NJG589795:NJG589820 NTC589795:NTC589820 OCY589795:OCY589820 OMU589795:OMU589820 OWQ589795:OWQ589820 PGM589795:PGM589820 PQI589795:PQI589820 QAE589795:QAE589820 QKA589795:QKA589820 QTW589795:QTW589820 RDS589795:RDS589820 RNO589795:RNO589820 RXK589795:RXK589820 SHG589795:SHG589820 SRC589795:SRC589820 TAY589795:TAY589820 TKU589795:TKU589820 TUQ589795:TUQ589820 UEM589795:UEM589820 UOI589795:UOI589820 UYE589795:UYE589820 VIA589795:VIA589820 VRW589795:VRW589820 WBS589795:WBS589820 WLO589795:WLO589820 WVK589795:WVK589820 IY655331:IY655356 SU655331:SU655356 ACQ655331:ACQ655356 AMM655331:AMM655356 AWI655331:AWI655356 BGE655331:BGE655356 BQA655331:BQA655356 BZW655331:BZW655356 CJS655331:CJS655356 CTO655331:CTO655356 DDK655331:DDK655356 DNG655331:DNG655356 DXC655331:DXC655356 EGY655331:EGY655356 EQU655331:EQU655356 FAQ655331:FAQ655356 FKM655331:FKM655356 FUI655331:FUI655356 GEE655331:GEE655356 GOA655331:GOA655356 GXW655331:GXW655356 HHS655331:HHS655356 HRO655331:HRO655356 IBK655331:IBK655356 ILG655331:ILG655356 IVC655331:IVC655356 JEY655331:JEY655356 JOU655331:JOU655356 JYQ655331:JYQ655356 KIM655331:KIM655356 KSI655331:KSI655356 LCE655331:LCE655356 LMA655331:LMA655356 LVW655331:LVW655356 MFS655331:MFS655356 MPO655331:MPO655356 MZK655331:MZK655356 NJG655331:NJG655356 NTC655331:NTC655356 OCY655331:OCY655356 OMU655331:OMU655356 OWQ655331:OWQ655356 PGM655331:PGM655356 PQI655331:PQI655356 QAE655331:QAE655356 QKA655331:QKA655356 QTW655331:QTW655356 RDS655331:RDS655356 RNO655331:RNO655356 RXK655331:RXK655356 SHG655331:SHG655356 SRC655331:SRC655356 TAY655331:TAY655356 TKU655331:TKU655356 TUQ655331:TUQ655356 UEM655331:UEM655356 UOI655331:UOI655356 UYE655331:UYE655356 VIA655331:VIA655356 VRW655331:VRW655356 WBS655331:WBS655356 WLO655331:WLO655356 WVK655331:WVK655356 IY720867:IY720892 SU720867:SU720892 ACQ720867:ACQ720892 AMM720867:AMM720892 AWI720867:AWI720892 BGE720867:BGE720892 BQA720867:BQA720892 BZW720867:BZW720892 CJS720867:CJS720892 CTO720867:CTO720892 DDK720867:DDK720892 DNG720867:DNG720892 DXC720867:DXC720892 EGY720867:EGY720892 EQU720867:EQU720892 FAQ720867:FAQ720892 FKM720867:FKM720892 FUI720867:FUI720892 GEE720867:GEE720892 GOA720867:GOA720892 GXW720867:GXW720892 HHS720867:HHS720892 HRO720867:HRO720892 IBK720867:IBK720892 ILG720867:ILG720892 IVC720867:IVC720892 JEY720867:JEY720892 JOU720867:JOU720892 JYQ720867:JYQ720892 KIM720867:KIM720892 KSI720867:KSI720892 LCE720867:LCE720892 LMA720867:LMA720892 LVW720867:LVW720892 MFS720867:MFS720892 MPO720867:MPO720892 MZK720867:MZK720892 NJG720867:NJG720892 NTC720867:NTC720892 OCY720867:OCY720892 OMU720867:OMU720892 OWQ720867:OWQ720892 PGM720867:PGM720892 PQI720867:PQI720892 QAE720867:QAE720892 QKA720867:QKA720892 QTW720867:QTW720892 RDS720867:RDS720892 RNO720867:RNO720892 RXK720867:RXK720892 SHG720867:SHG720892 SRC720867:SRC720892 TAY720867:TAY720892 TKU720867:TKU720892 TUQ720867:TUQ720892 UEM720867:UEM720892 UOI720867:UOI720892 UYE720867:UYE720892 VIA720867:VIA720892 VRW720867:VRW720892 WBS720867:WBS720892 WLO720867:WLO720892 WVK720867:WVK720892 IY786403:IY786428 SU786403:SU786428 ACQ786403:ACQ786428 AMM786403:AMM786428 AWI786403:AWI786428 BGE786403:BGE786428 BQA786403:BQA786428 BZW786403:BZW786428 CJS786403:CJS786428 CTO786403:CTO786428 DDK786403:DDK786428 DNG786403:DNG786428 DXC786403:DXC786428 EGY786403:EGY786428 EQU786403:EQU786428 FAQ786403:FAQ786428 FKM786403:FKM786428 FUI786403:FUI786428 GEE786403:GEE786428 GOA786403:GOA786428 GXW786403:GXW786428 HHS786403:HHS786428 HRO786403:HRO786428 IBK786403:IBK786428 ILG786403:ILG786428 IVC786403:IVC786428 JEY786403:JEY786428 JOU786403:JOU786428 JYQ786403:JYQ786428 KIM786403:KIM786428 KSI786403:KSI786428 LCE786403:LCE786428 LMA786403:LMA786428 LVW786403:LVW786428 MFS786403:MFS786428 MPO786403:MPO786428 MZK786403:MZK786428 NJG786403:NJG786428 NTC786403:NTC786428 OCY786403:OCY786428 OMU786403:OMU786428 OWQ786403:OWQ786428 PGM786403:PGM786428 PQI786403:PQI786428 QAE786403:QAE786428 QKA786403:QKA786428 QTW786403:QTW786428 RDS786403:RDS786428 RNO786403:RNO786428 RXK786403:RXK786428 SHG786403:SHG786428 SRC786403:SRC786428 TAY786403:TAY786428 TKU786403:TKU786428 TUQ786403:TUQ786428 UEM786403:UEM786428 UOI786403:UOI786428 UYE786403:UYE786428 VIA786403:VIA786428 VRW786403:VRW786428 WBS786403:WBS786428 WLO786403:WLO786428 WVK786403:WVK786428 IY851939:IY851964 SU851939:SU851964 ACQ851939:ACQ851964 AMM851939:AMM851964 AWI851939:AWI851964 BGE851939:BGE851964 BQA851939:BQA851964 BZW851939:BZW851964 CJS851939:CJS851964 CTO851939:CTO851964 DDK851939:DDK851964 DNG851939:DNG851964 DXC851939:DXC851964 EGY851939:EGY851964 EQU851939:EQU851964 FAQ851939:FAQ851964 FKM851939:FKM851964 FUI851939:FUI851964 GEE851939:GEE851964 GOA851939:GOA851964 GXW851939:GXW851964 HHS851939:HHS851964 HRO851939:HRO851964 IBK851939:IBK851964 ILG851939:ILG851964 IVC851939:IVC851964 JEY851939:JEY851964 JOU851939:JOU851964 JYQ851939:JYQ851964 KIM851939:KIM851964 KSI851939:KSI851964 LCE851939:LCE851964 LMA851939:LMA851964 LVW851939:LVW851964 MFS851939:MFS851964 MPO851939:MPO851964 MZK851939:MZK851964 NJG851939:NJG851964 NTC851939:NTC851964 OCY851939:OCY851964 OMU851939:OMU851964 OWQ851939:OWQ851964 PGM851939:PGM851964 PQI851939:PQI851964 QAE851939:QAE851964 QKA851939:QKA851964 QTW851939:QTW851964 RDS851939:RDS851964 RNO851939:RNO851964 RXK851939:RXK851964 SHG851939:SHG851964 SRC851939:SRC851964 TAY851939:TAY851964 TKU851939:TKU851964 TUQ851939:TUQ851964 UEM851939:UEM851964 UOI851939:UOI851964 UYE851939:UYE851964 VIA851939:VIA851964 VRW851939:VRW851964 WBS851939:WBS851964 WLO851939:WLO851964 WVK851939:WVK851964 IY917475:IY917500 SU917475:SU917500 ACQ917475:ACQ917500 AMM917475:AMM917500 AWI917475:AWI917500 BGE917475:BGE917500 BQA917475:BQA917500 BZW917475:BZW917500 CJS917475:CJS917500 CTO917475:CTO917500 DDK917475:DDK917500 DNG917475:DNG917500 DXC917475:DXC917500 EGY917475:EGY917500 EQU917475:EQU917500 FAQ917475:FAQ917500 FKM917475:FKM917500 FUI917475:FUI917500 GEE917475:GEE917500 GOA917475:GOA917500 GXW917475:GXW917500 HHS917475:HHS917500 HRO917475:HRO917500 IBK917475:IBK917500 ILG917475:ILG917500 IVC917475:IVC917500 JEY917475:JEY917500 JOU917475:JOU917500 JYQ917475:JYQ917500 KIM917475:KIM917500 KSI917475:KSI917500 LCE917475:LCE917500 LMA917475:LMA917500 LVW917475:LVW917500 MFS917475:MFS917500 MPO917475:MPO917500 MZK917475:MZK917500 NJG917475:NJG917500 NTC917475:NTC917500 OCY917475:OCY917500 OMU917475:OMU917500 OWQ917475:OWQ917500 PGM917475:PGM917500 PQI917475:PQI917500 QAE917475:QAE917500 QKA917475:QKA917500 QTW917475:QTW917500 RDS917475:RDS917500 RNO917475:RNO917500 RXK917475:RXK917500 SHG917475:SHG917500 SRC917475:SRC917500 TAY917475:TAY917500 TKU917475:TKU917500 TUQ917475:TUQ917500 UEM917475:UEM917500 UOI917475:UOI917500 UYE917475:UYE917500 VIA917475:VIA917500 VRW917475:VRW917500 WBS917475:WBS917500 WLO917475:WLO917500 WVK917475:WVK917500 IY983011:IY983036 SU983011:SU983036 ACQ983011:ACQ983036 AMM983011:AMM983036 AWI983011:AWI983036 BGE983011:BGE983036 BQA983011:BQA983036 BZW983011:BZW983036 CJS983011:CJS983036 CTO983011:CTO983036 DDK983011:DDK983036 DNG983011:DNG983036 DXC983011:DXC983036 EGY983011:EGY983036 EQU983011:EQU983036 FAQ983011:FAQ983036 FKM983011:FKM983036 FUI983011:FUI983036 GEE983011:GEE983036 GOA983011:GOA983036 GXW983011:GXW983036 HHS983011:HHS983036 HRO983011:HRO983036 IBK983011:IBK983036 ILG983011:ILG983036 IVC983011:IVC983036 JEY983011:JEY983036 JOU983011:JOU983036 JYQ983011:JYQ983036 KIM983011:KIM983036 KSI983011:KSI983036 LCE983011:LCE983036 LMA983011:LMA983036 LVW983011:LVW983036 MFS983011:MFS983036 MPO983011:MPO983036 MZK983011:MZK983036 NJG983011:NJG983036 NTC983011:NTC983036 OCY983011:OCY983036 OMU983011:OMU983036 OWQ983011:OWQ983036 PGM983011:PGM983036 PQI983011:PQI983036 QAE983011:QAE983036 QKA983011:QKA983036 QTW983011:QTW983036 RDS983011:RDS983036 RNO983011:RNO983036 RXK983011:RXK983036 SHG983011:SHG983036 SRC983011:SRC983036 TAY983011:TAY983036 TKU983011:TKU983036 TUQ983011:TUQ983036 UEM983011:UEM983036 UOI983011:UOI983036 UYE983011:UYE983036 VIA983011:VIA983036 VRW983011:VRW983036 WBS983011:WBS983036 WLO983011:WLO983036 WVK983011:WVK983036">
      <formula1>"0,1,3,5"</formula1>
    </dataValidation>
    <dataValidation type="list" allowBlank="1" showInputMessage="1" showErrorMessage="1" sqref="WVJ983011:WVJ983036 IX65507:IX65532 ST65507:ST65532 ACP65507:ACP65532 AML65507:AML65532 AWH65507:AWH65532 BGD65507:BGD65532 BPZ65507:BPZ65532 BZV65507:BZV65532 CJR65507:CJR65532 CTN65507:CTN65532 DDJ65507:DDJ65532 DNF65507:DNF65532 DXB65507:DXB65532 EGX65507:EGX65532 EQT65507:EQT65532 FAP65507:FAP65532 FKL65507:FKL65532 FUH65507:FUH65532 GED65507:GED65532 GNZ65507:GNZ65532 GXV65507:GXV65532 HHR65507:HHR65532 HRN65507:HRN65532 IBJ65507:IBJ65532 ILF65507:ILF65532 IVB65507:IVB65532 JEX65507:JEX65532 JOT65507:JOT65532 JYP65507:JYP65532 KIL65507:KIL65532 KSH65507:KSH65532 LCD65507:LCD65532 LLZ65507:LLZ65532 LVV65507:LVV65532 MFR65507:MFR65532 MPN65507:MPN65532 MZJ65507:MZJ65532 NJF65507:NJF65532 NTB65507:NTB65532 OCX65507:OCX65532 OMT65507:OMT65532 OWP65507:OWP65532 PGL65507:PGL65532 PQH65507:PQH65532 QAD65507:QAD65532 QJZ65507:QJZ65532 QTV65507:QTV65532 RDR65507:RDR65532 RNN65507:RNN65532 RXJ65507:RXJ65532 SHF65507:SHF65532 SRB65507:SRB65532 TAX65507:TAX65532 TKT65507:TKT65532 TUP65507:TUP65532 UEL65507:UEL65532 UOH65507:UOH65532 UYD65507:UYD65532 VHZ65507:VHZ65532 VRV65507:VRV65532 WBR65507:WBR65532 WLN65507:WLN65532 WVJ65507:WVJ65532 IX131043:IX131068 ST131043:ST131068 ACP131043:ACP131068 AML131043:AML131068 AWH131043:AWH131068 BGD131043:BGD131068 BPZ131043:BPZ131068 BZV131043:BZV131068 CJR131043:CJR131068 CTN131043:CTN131068 DDJ131043:DDJ131068 DNF131043:DNF131068 DXB131043:DXB131068 EGX131043:EGX131068 EQT131043:EQT131068 FAP131043:FAP131068 FKL131043:FKL131068 FUH131043:FUH131068 GED131043:GED131068 GNZ131043:GNZ131068 GXV131043:GXV131068 HHR131043:HHR131068 HRN131043:HRN131068 IBJ131043:IBJ131068 ILF131043:ILF131068 IVB131043:IVB131068 JEX131043:JEX131068 JOT131043:JOT131068 JYP131043:JYP131068 KIL131043:KIL131068 KSH131043:KSH131068 LCD131043:LCD131068 LLZ131043:LLZ131068 LVV131043:LVV131068 MFR131043:MFR131068 MPN131043:MPN131068 MZJ131043:MZJ131068 NJF131043:NJF131068 NTB131043:NTB131068 OCX131043:OCX131068 OMT131043:OMT131068 OWP131043:OWP131068 PGL131043:PGL131068 PQH131043:PQH131068 QAD131043:QAD131068 QJZ131043:QJZ131068 QTV131043:QTV131068 RDR131043:RDR131068 RNN131043:RNN131068 RXJ131043:RXJ131068 SHF131043:SHF131068 SRB131043:SRB131068 TAX131043:TAX131068 TKT131043:TKT131068 TUP131043:TUP131068 UEL131043:UEL131068 UOH131043:UOH131068 UYD131043:UYD131068 VHZ131043:VHZ131068 VRV131043:VRV131068 WBR131043:WBR131068 WLN131043:WLN131068 WVJ131043:WVJ131068 IX196579:IX196604 ST196579:ST196604 ACP196579:ACP196604 AML196579:AML196604 AWH196579:AWH196604 BGD196579:BGD196604 BPZ196579:BPZ196604 BZV196579:BZV196604 CJR196579:CJR196604 CTN196579:CTN196604 DDJ196579:DDJ196604 DNF196579:DNF196604 DXB196579:DXB196604 EGX196579:EGX196604 EQT196579:EQT196604 FAP196579:FAP196604 FKL196579:FKL196604 FUH196579:FUH196604 GED196579:GED196604 GNZ196579:GNZ196604 GXV196579:GXV196604 HHR196579:HHR196604 HRN196579:HRN196604 IBJ196579:IBJ196604 ILF196579:ILF196604 IVB196579:IVB196604 JEX196579:JEX196604 JOT196579:JOT196604 JYP196579:JYP196604 KIL196579:KIL196604 KSH196579:KSH196604 LCD196579:LCD196604 LLZ196579:LLZ196604 LVV196579:LVV196604 MFR196579:MFR196604 MPN196579:MPN196604 MZJ196579:MZJ196604 NJF196579:NJF196604 NTB196579:NTB196604 OCX196579:OCX196604 OMT196579:OMT196604 OWP196579:OWP196604 PGL196579:PGL196604 PQH196579:PQH196604 QAD196579:QAD196604 QJZ196579:QJZ196604 QTV196579:QTV196604 RDR196579:RDR196604 RNN196579:RNN196604 RXJ196579:RXJ196604 SHF196579:SHF196604 SRB196579:SRB196604 TAX196579:TAX196604 TKT196579:TKT196604 TUP196579:TUP196604 UEL196579:UEL196604 UOH196579:UOH196604 UYD196579:UYD196604 VHZ196579:VHZ196604 VRV196579:VRV196604 WBR196579:WBR196604 WLN196579:WLN196604 WVJ196579:WVJ196604 IX262115:IX262140 ST262115:ST262140 ACP262115:ACP262140 AML262115:AML262140 AWH262115:AWH262140 BGD262115:BGD262140 BPZ262115:BPZ262140 BZV262115:BZV262140 CJR262115:CJR262140 CTN262115:CTN262140 DDJ262115:DDJ262140 DNF262115:DNF262140 DXB262115:DXB262140 EGX262115:EGX262140 EQT262115:EQT262140 FAP262115:FAP262140 FKL262115:FKL262140 FUH262115:FUH262140 GED262115:GED262140 GNZ262115:GNZ262140 GXV262115:GXV262140 HHR262115:HHR262140 HRN262115:HRN262140 IBJ262115:IBJ262140 ILF262115:ILF262140 IVB262115:IVB262140 JEX262115:JEX262140 JOT262115:JOT262140 JYP262115:JYP262140 KIL262115:KIL262140 KSH262115:KSH262140 LCD262115:LCD262140 LLZ262115:LLZ262140 LVV262115:LVV262140 MFR262115:MFR262140 MPN262115:MPN262140 MZJ262115:MZJ262140 NJF262115:NJF262140 NTB262115:NTB262140 OCX262115:OCX262140 OMT262115:OMT262140 OWP262115:OWP262140 PGL262115:PGL262140 PQH262115:PQH262140 QAD262115:QAD262140 QJZ262115:QJZ262140 QTV262115:QTV262140 RDR262115:RDR262140 RNN262115:RNN262140 RXJ262115:RXJ262140 SHF262115:SHF262140 SRB262115:SRB262140 TAX262115:TAX262140 TKT262115:TKT262140 TUP262115:TUP262140 UEL262115:UEL262140 UOH262115:UOH262140 UYD262115:UYD262140 VHZ262115:VHZ262140 VRV262115:VRV262140 WBR262115:WBR262140 WLN262115:WLN262140 WVJ262115:WVJ262140 IX327651:IX327676 ST327651:ST327676 ACP327651:ACP327676 AML327651:AML327676 AWH327651:AWH327676 BGD327651:BGD327676 BPZ327651:BPZ327676 BZV327651:BZV327676 CJR327651:CJR327676 CTN327651:CTN327676 DDJ327651:DDJ327676 DNF327651:DNF327676 DXB327651:DXB327676 EGX327651:EGX327676 EQT327651:EQT327676 FAP327651:FAP327676 FKL327651:FKL327676 FUH327651:FUH327676 GED327651:GED327676 GNZ327651:GNZ327676 GXV327651:GXV327676 HHR327651:HHR327676 HRN327651:HRN327676 IBJ327651:IBJ327676 ILF327651:ILF327676 IVB327651:IVB327676 JEX327651:JEX327676 JOT327651:JOT327676 JYP327651:JYP327676 KIL327651:KIL327676 KSH327651:KSH327676 LCD327651:LCD327676 LLZ327651:LLZ327676 LVV327651:LVV327676 MFR327651:MFR327676 MPN327651:MPN327676 MZJ327651:MZJ327676 NJF327651:NJF327676 NTB327651:NTB327676 OCX327651:OCX327676 OMT327651:OMT327676 OWP327651:OWP327676 PGL327651:PGL327676 PQH327651:PQH327676 QAD327651:QAD327676 QJZ327651:QJZ327676 QTV327651:QTV327676 RDR327651:RDR327676 RNN327651:RNN327676 RXJ327651:RXJ327676 SHF327651:SHF327676 SRB327651:SRB327676 TAX327651:TAX327676 TKT327651:TKT327676 TUP327651:TUP327676 UEL327651:UEL327676 UOH327651:UOH327676 UYD327651:UYD327676 VHZ327651:VHZ327676 VRV327651:VRV327676 WBR327651:WBR327676 WLN327651:WLN327676 WVJ327651:WVJ327676 IX393187:IX393212 ST393187:ST393212 ACP393187:ACP393212 AML393187:AML393212 AWH393187:AWH393212 BGD393187:BGD393212 BPZ393187:BPZ393212 BZV393187:BZV393212 CJR393187:CJR393212 CTN393187:CTN393212 DDJ393187:DDJ393212 DNF393187:DNF393212 DXB393187:DXB393212 EGX393187:EGX393212 EQT393187:EQT393212 FAP393187:FAP393212 FKL393187:FKL393212 FUH393187:FUH393212 GED393187:GED393212 GNZ393187:GNZ393212 GXV393187:GXV393212 HHR393187:HHR393212 HRN393187:HRN393212 IBJ393187:IBJ393212 ILF393187:ILF393212 IVB393187:IVB393212 JEX393187:JEX393212 JOT393187:JOT393212 JYP393187:JYP393212 KIL393187:KIL393212 KSH393187:KSH393212 LCD393187:LCD393212 LLZ393187:LLZ393212 LVV393187:LVV393212 MFR393187:MFR393212 MPN393187:MPN393212 MZJ393187:MZJ393212 NJF393187:NJF393212 NTB393187:NTB393212 OCX393187:OCX393212 OMT393187:OMT393212 OWP393187:OWP393212 PGL393187:PGL393212 PQH393187:PQH393212 QAD393187:QAD393212 QJZ393187:QJZ393212 QTV393187:QTV393212 RDR393187:RDR393212 RNN393187:RNN393212 RXJ393187:RXJ393212 SHF393187:SHF393212 SRB393187:SRB393212 TAX393187:TAX393212 TKT393187:TKT393212 TUP393187:TUP393212 UEL393187:UEL393212 UOH393187:UOH393212 UYD393187:UYD393212 VHZ393187:VHZ393212 VRV393187:VRV393212 WBR393187:WBR393212 WLN393187:WLN393212 WVJ393187:WVJ393212 IX458723:IX458748 ST458723:ST458748 ACP458723:ACP458748 AML458723:AML458748 AWH458723:AWH458748 BGD458723:BGD458748 BPZ458723:BPZ458748 BZV458723:BZV458748 CJR458723:CJR458748 CTN458723:CTN458748 DDJ458723:DDJ458748 DNF458723:DNF458748 DXB458723:DXB458748 EGX458723:EGX458748 EQT458723:EQT458748 FAP458723:FAP458748 FKL458723:FKL458748 FUH458723:FUH458748 GED458723:GED458748 GNZ458723:GNZ458748 GXV458723:GXV458748 HHR458723:HHR458748 HRN458723:HRN458748 IBJ458723:IBJ458748 ILF458723:ILF458748 IVB458723:IVB458748 JEX458723:JEX458748 JOT458723:JOT458748 JYP458723:JYP458748 KIL458723:KIL458748 KSH458723:KSH458748 LCD458723:LCD458748 LLZ458723:LLZ458748 LVV458723:LVV458748 MFR458723:MFR458748 MPN458723:MPN458748 MZJ458723:MZJ458748 NJF458723:NJF458748 NTB458723:NTB458748 OCX458723:OCX458748 OMT458723:OMT458748 OWP458723:OWP458748 PGL458723:PGL458748 PQH458723:PQH458748 QAD458723:QAD458748 QJZ458723:QJZ458748 QTV458723:QTV458748 RDR458723:RDR458748 RNN458723:RNN458748 RXJ458723:RXJ458748 SHF458723:SHF458748 SRB458723:SRB458748 TAX458723:TAX458748 TKT458723:TKT458748 TUP458723:TUP458748 UEL458723:UEL458748 UOH458723:UOH458748 UYD458723:UYD458748 VHZ458723:VHZ458748 VRV458723:VRV458748 WBR458723:WBR458748 WLN458723:WLN458748 WVJ458723:WVJ458748 IX524259:IX524284 ST524259:ST524284 ACP524259:ACP524284 AML524259:AML524284 AWH524259:AWH524284 BGD524259:BGD524284 BPZ524259:BPZ524284 BZV524259:BZV524284 CJR524259:CJR524284 CTN524259:CTN524284 DDJ524259:DDJ524284 DNF524259:DNF524284 DXB524259:DXB524284 EGX524259:EGX524284 EQT524259:EQT524284 FAP524259:FAP524284 FKL524259:FKL524284 FUH524259:FUH524284 GED524259:GED524284 GNZ524259:GNZ524284 GXV524259:GXV524284 HHR524259:HHR524284 HRN524259:HRN524284 IBJ524259:IBJ524284 ILF524259:ILF524284 IVB524259:IVB524284 JEX524259:JEX524284 JOT524259:JOT524284 JYP524259:JYP524284 KIL524259:KIL524284 KSH524259:KSH524284 LCD524259:LCD524284 LLZ524259:LLZ524284 LVV524259:LVV524284 MFR524259:MFR524284 MPN524259:MPN524284 MZJ524259:MZJ524284 NJF524259:NJF524284 NTB524259:NTB524284 OCX524259:OCX524284 OMT524259:OMT524284 OWP524259:OWP524284 PGL524259:PGL524284 PQH524259:PQH524284 QAD524259:QAD524284 QJZ524259:QJZ524284 QTV524259:QTV524284 RDR524259:RDR524284 RNN524259:RNN524284 RXJ524259:RXJ524284 SHF524259:SHF524284 SRB524259:SRB524284 TAX524259:TAX524284 TKT524259:TKT524284 TUP524259:TUP524284 UEL524259:UEL524284 UOH524259:UOH524284 UYD524259:UYD524284 VHZ524259:VHZ524284 VRV524259:VRV524284 WBR524259:WBR524284 WLN524259:WLN524284 WVJ524259:WVJ524284 IX589795:IX589820 ST589795:ST589820 ACP589795:ACP589820 AML589795:AML589820 AWH589795:AWH589820 BGD589795:BGD589820 BPZ589795:BPZ589820 BZV589795:BZV589820 CJR589795:CJR589820 CTN589795:CTN589820 DDJ589795:DDJ589820 DNF589795:DNF589820 DXB589795:DXB589820 EGX589795:EGX589820 EQT589795:EQT589820 FAP589795:FAP589820 FKL589795:FKL589820 FUH589795:FUH589820 GED589795:GED589820 GNZ589795:GNZ589820 GXV589795:GXV589820 HHR589795:HHR589820 HRN589795:HRN589820 IBJ589795:IBJ589820 ILF589795:ILF589820 IVB589795:IVB589820 JEX589795:JEX589820 JOT589795:JOT589820 JYP589795:JYP589820 KIL589795:KIL589820 KSH589795:KSH589820 LCD589795:LCD589820 LLZ589795:LLZ589820 LVV589795:LVV589820 MFR589795:MFR589820 MPN589795:MPN589820 MZJ589795:MZJ589820 NJF589795:NJF589820 NTB589795:NTB589820 OCX589795:OCX589820 OMT589795:OMT589820 OWP589795:OWP589820 PGL589795:PGL589820 PQH589795:PQH589820 QAD589795:QAD589820 QJZ589795:QJZ589820 QTV589795:QTV589820 RDR589795:RDR589820 RNN589795:RNN589820 RXJ589795:RXJ589820 SHF589795:SHF589820 SRB589795:SRB589820 TAX589795:TAX589820 TKT589795:TKT589820 TUP589795:TUP589820 UEL589795:UEL589820 UOH589795:UOH589820 UYD589795:UYD589820 VHZ589795:VHZ589820 VRV589795:VRV589820 WBR589795:WBR589820 WLN589795:WLN589820 WVJ589795:WVJ589820 IX655331:IX655356 ST655331:ST655356 ACP655331:ACP655356 AML655331:AML655356 AWH655331:AWH655356 BGD655331:BGD655356 BPZ655331:BPZ655356 BZV655331:BZV655356 CJR655331:CJR655356 CTN655331:CTN655356 DDJ655331:DDJ655356 DNF655331:DNF655356 DXB655331:DXB655356 EGX655331:EGX655356 EQT655331:EQT655356 FAP655331:FAP655356 FKL655331:FKL655356 FUH655331:FUH655356 GED655331:GED655356 GNZ655331:GNZ655356 GXV655331:GXV655356 HHR655331:HHR655356 HRN655331:HRN655356 IBJ655331:IBJ655356 ILF655331:ILF655356 IVB655331:IVB655356 JEX655331:JEX655356 JOT655331:JOT655356 JYP655331:JYP655356 KIL655331:KIL655356 KSH655331:KSH655356 LCD655331:LCD655356 LLZ655331:LLZ655356 LVV655331:LVV655356 MFR655331:MFR655356 MPN655331:MPN655356 MZJ655331:MZJ655356 NJF655331:NJF655356 NTB655331:NTB655356 OCX655331:OCX655356 OMT655331:OMT655356 OWP655331:OWP655356 PGL655331:PGL655356 PQH655331:PQH655356 QAD655331:QAD655356 QJZ655331:QJZ655356 QTV655331:QTV655356 RDR655331:RDR655356 RNN655331:RNN655356 RXJ655331:RXJ655356 SHF655331:SHF655356 SRB655331:SRB655356 TAX655331:TAX655356 TKT655331:TKT655356 TUP655331:TUP655356 UEL655331:UEL655356 UOH655331:UOH655356 UYD655331:UYD655356 VHZ655331:VHZ655356 VRV655331:VRV655356 WBR655331:WBR655356 WLN655331:WLN655356 WVJ655331:WVJ655356 IX720867:IX720892 ST720867:ST720892 ACP720867:ACP720892 AML720867:AML720892 AWH720867:AWH720892 BGD720867:BGD720892 BPZ720867:BPZ720892 BZV720867:BZV720892 CJR720867:CJR720892 CTN720867:CTN720892 DDJ720867:DDJ720892 DNF720867:DNF720892 DXB720867:DXB720892 EGX720867:EGX720892 EQT720867:EQT720892 FAP720867:FAP720892 FKL720867:FKL720892 FUH720867:FUH720892 GED720867:GED720892 GNZ720867:GNZ720892 GXV720867:GXV720892 HHR720867:HHR720892 HRN720867:HRN720892 IBJ720867:IBJ720892 ILF720867:ILF720892 IVB720867:IVB720892 JEX720867:JEX720892 JOT720867:JOT720892 JYP720867:JYP720892 KIL720867:KIL720892 KSH720867:KSH720892 LCD720867:LCD720892 LLZ720867:LLZ720892 LVV720867:LVV720892 MFR720867:MFR720892 MPN720867:MPN720892 MZJ720867:MZJ720892 NJF720867:NJF720892 NTB720867:NTB720892 OCX720867:OCX720892 OMT720867:OMT720892 OWP720867:OWP720892 PGL720867:PGL720892 PQH720867:PQH720892 QAD720867:QAD720892 QJZ720867:QJZ720892 QTV720867:QTV720892 RDR720867:RDR720892 RNN720867:RNN720892 RXJ720867:RXJ720892 SHF720867:SHF720892 SRB720867:SRB720892 TAX720867:TAX720892 TKT720867:TKT720892 TUP720867:TUP720892 UEL720867:UEL720892 UOH720867:UOH720892 UYD720867:UYD720892 VHZ720867:VHZ720892 VRV720867:VRV720892 WBR720867:WBR720892 WLN720867:WLN720892 WVJ720867:WVJ720892 IX786403:IX786428 ST786403:ST786428 ACP786403:ACP786428 AML786403:AML786428 AWH786403:AWH786428 BGD786403:BGD786428 BPZ786403:BPZ786428 BZV786403:BZV786428 CJR786403:CJR786428 CTN786403:CTN786428 DDJ786403:DDJ786428 DNF786403:DNF786428 DXB786403:DXB786428 EGX786403:EGX786428 EQT786403:EQT786428 FAP786403:FAP786428 FKL786403:FKL786428 FUH786403:FUH786428 GED786403:GED786428 GNZ786403:GNZ786428 GXV786403:GXV786428 HHR786403:HHR786428 HRN786403:HRN786428 IBJ786403:IBJ786428 ILF786403:ILF786428 IVB786403:IVB786428 JEX786403:JEX786428 JOT786403:JOT786428 JYP786403:JYP786428 KIL786403:KIL786428 KSH786403:KSH786428 LCD786403:LCD786428 LLZ786403:LLZ786428 LVV786403:LVV786428 MFR786403:MFR786428 MPN786403:MPN786428 MZJ786403:MZJ786428 NJF786403:NJF786428 NTB786403:NTB786428 OCX786403:OCX786428 OMT786403:OMT786428 OWP786403:OWP786428 PGL786403:PGL786428 PQH786403:PQH786428 QAD786403:QAD786428 QJZ786403:QJZ786428 QTV786403:QTV786428 RDR786403:RDR786428 RNN786403:RNN786428 RXJ786403:RXJ786428 SHF786403:SHF786428 SRB786403:SRB786428 TAX786403:TAX786428 TKT786403:TKT786428 TUP786403:TUP786428 UEL786403:UEL786428 UOH786403:UOH786428 UYD786403:UYD786428 VHZ786403:VHZ786428 VRV786403:VRV786428 WBR786403:WBR786428 WLN786403:WLN786428 WVJ786403:WVJ786428 IX851939:IX851964 ST851939:ST851964 ACP851939:ACP851964 AML851939:AML851964 AWH851939:AWH851964 BGD851939:BGD851964 BPZ851939:BPZ851964 BZV851939:BZV851964 CJR851939:CJR851964 CTN851939:CTN851964 DDJ851939:DDJ851964 DNF851939:DNF851964 DXB851939:DXB851964 EGX851939:EGX851964 EQT851939:EQT851964 FAP851939:FAP851964 FKL851939:FKL851964 FUH851939:FUH851964 GED851939:GED851964 GNZ851939:GNZ851964 GXV851939:GXV851964 HHR851939:HHR851964 HRN851939:HRN851964 IBJ851939:IBJ851964 ILF851939:ILF851964 IVB851939:IVB851964 JEX851939:JEX851964 JOT851939:JOT851964 JYP851939:JYP851964 KIL851939:KIL851964 KSH851939:KSH851964 LCD851939:LCD851964 LLZ851939:LLZ851964 LVV851939:LVV851964 MFR851939:MFR851964 MPN851939:MPN851964 MZJ851939:MZJ851964 NJF851939:NJF851964 NTB851939:NTB851964 OCX851939:OCX851964 OMT851939:OMT851964 OWP851939:OWP851964 PGL851939:PGL851964 PQH851939:PQH851964 QAD851939:QAD851964 QJZ851939:QJZ851964 QTV851939:QTV851964 RDR851939:RDR851964 RNN851939:RNN851964 RXJ851939:RXJ851964 SHF851939:SHF851964 SRB851939:SRB851964 TAX851939:TAX851964 TKT851939:TKT851964 TUP851939:TUP851964 UEL851939:UEL851964 UOH851939:UOH851964 UYD851939:UYD851964 VHZ851939:VHZ851964 VRV851939:VRV851964 WBR851939:WBR851964 WLN851939:WLN851964 WVJ851939:WVJ851964 IX917475:IX917500 ST917475:ST917500 ACP917475:ACP917500 AML917475:AML917500 AWH917475:AWH917500 BGD917475:BGD917500 BPZ917475:BPZ917500 BZV917475:BZV917500 CJR917475:CJR917500 CTN917475:CTN917500 DDJ917475:DDJ917500 DNF917475:DNF917500 DXB917475:DXB917500 EGX917475:EGX917500 EQT917475:EQT917500 FAP917475:FAP917500 FKL917475:FKL917500 FUH917475:FUH917500 GED917475:GED917500 GNZ917475:GNZ917500 GXV917475:GXV917500 HHR917475:HHR917500 HRN917475:HRN917500 IBJ917475:IBJ917500 ILF917475:ILF917500 IVB917475:IVB917500 JEX917475:JEX917500 JOT917475:JOT917500 JYP917475:JYP917500 KIL917475:KIL917500 KSH917475:KSH917500 LCD917475:LCD917500 LLZ917475:LLZ917500 LVV917475:LVV917500 MFR917475:MFR917500 MPN917475:MPN917500 MZJ917475:MZJ917500 NJF917475:NJF917500 NTB917475:NTB917500 OCX917475:OCX917500 OMT917475:OMT917500 OWP917475:OWP917500 PGL917475:PGL917500 PQH917475:PQH917500 QAD917475:QAD917500 QJZ917475:QJZ917500 QTV917475:QTV917500 RDR917475:RDR917500 RNN917475:RNN917500 RXJ917475:RXJ917500 SHF917475:SHF917500 SRB917475:SRB917500 TAX917475:TAX917500 TKT917475:TKT917500 TUP917475:TUP917500 UEL917475:UEL917500 UOH917475:UOH917500 UYD917475:UYD917500 VHZ917475:VHZ917500 VRV917475:VRV917500 WBR917475:WBR917500 WLN917475:WLN917500 WVJ917475:WVJ917500 IX983011:IX983036 ST983011:ST983036 ACP983011:ACP983036 AML983011:AML983036 AWH983011:AWH983036 BGD983011:BGD983036 BPZ983011:BPZ983036 BZV983011:BZV983036 CJR983011:CJR983036 CTN983011:CTN983036 DDJ983011:DDJ983036 DNF983011:DNF983036 DXB983011:DXB983036 EGX983011:EGX983036 EQT983011:EQT983036 FAP983011:FAP983036 FKL983011:FKL983036 FUH983011:FUH983036 GED983011:GED983036 GNZ983011:GNZ983036 GXV983011:GXV983036 HHR983011:HHR983036 HRN983011:HRN983036 IBJ983011:IBJ983036 ILF983011:ILF983036 IVB983011:IVB983036 JEX983011:JEX983036 JOT983011:JOT983036 JYP983011:JYP983036 KIL983011:KIL983036 KSH983011:KSH983036 LCD983011:LCD983036 LLZ983011:LLZ983036 LVV983011:LVV983036 MFR983011:MFR983036 MPN983011:MPN983036 MZJ983011:MZJ983036 NJF983011:NJF983036 NTB983011:NTB983036 OCX983011:OCX983036 OMT983011:OMT983036 OWP983011:OWP983036 PGL983011:PGL983036 PQH983011:PQH983036 QAD983011:QAD983036 QJZ983011:QJZ983036 QTV983011:QTV983036 RDR983011:RDR983036 RNN983011:RNN983036 RXJ983011:RXJ983036 SHF983011:SHF983036 SRB983011:SRB983036 TAX983011:TAX983036 TKT983011:TKT983036 TUP983011:TUP983036 UEL983011:UEL983036 UOH983011:UOH983036 UYD983011:UYD983036 VHZ983011:VHZ983036 VRV983011:VRV983036 WBR983011:WBR983036 WLN983011:WLN983036">
      <formula1>"1,3,5"</formula1>
    </dataValidation>
    <dataValidation type="list" allowBlank="1" showInputMessage="1" showErrorMessage="1" errorTitle="Error" error="Valor no valido _x000a_Por favor revisar" sqref="C65507:C65532 IV65507:IV65532 SR65507:SR65532 ACN65507:ACN65532 AMJ65507:AMJ65532 AWF65507:AWF65532 BGB65507:BGB65532 BPX65507:BPX65532 BZT65507:BZT65532 CJP65507:CJP65532 CTL65507:CTL65532 DDH65507:DDH65532 DND65507:DND65532 DWZ65507:DWZ65532 EGV65507:EGV65532 EQR65507:EQR65532 FAN65507:FAN65532 FKJ65507:FKJ65532 FUF65507:FUF65532 GEB65507:GEB65532 GNX65507:GNX65532 GXT65507:GXT65532 HHP65507:HHP65532 HRL65507:HRL65532 IBH65507:IBH65532 ILD65507:ILD65532 IUZ65507:IUZ65532 JEV65507:JEV65532 JOR65507:JOR65532 JYN65507:JYN65532 KIJ65507:KIJ65532 KSF65507:KSF65532 LCB65507:LCB65532 LLX65507:LLX65532 LVT65507:LVT65532 MFP65507:MFP65532 MPL65507:MPL65532 MZH65507:MZH65532 NJD65507:NJD65532 NSZ65507:NSZ65532 OCV65507:OCV65532 OMR65507:OMR65532 OWN65507:OWN65532 PGJ65507:PGJ65532 PQF65507:PQF65532 QAB65507:QAB65532 QJX65507:QJX65532 QTT65507:QTT65532 RDP65507:RDP65532 RNL65507:RNL65532 RXH65507:RXH65532 SHD65507:SHD65532 SQZ65507:SQZ65532 TAV65507:TAV65532 TKR65507:TKR65532 TUN65507:TUN65532 UEJ65507:UEJ65532 UOF65507:UOF65532 UYB65507:UYB65532 VHX65507:VHX65532 VRT65507:VRT65532 WBP65507:WBP65532 WLL65507:WLL65532 WVH65507:WVH65532 C131043:C131068 IV131043:IV131068 SR131043:SR131068 ACN131043:ACN131068 AMJ131043:AMJ131068 AWF131043:AWF131068 BGB131043:BGB131068 BPX131043:BPX131068 BZT131043:BZT131068 CJP131043:CJP131068 CTL131043:CTL131068 DDH131043:DDH131068 DND131043:DND131068 DWZ131043:DWZ131068 EGV131043:EGV131068 EQR131043:EQR131068 FAN131043:FAN131068 FKJ131043:FKJ131068 FUF131043:FUF131068 GEB131043:GEB131068 GNX131043:GNX131068 GXT131043:GXT131068 HHP131043:HHP131068 HRL131043:HRL131068 IBH131043:IBH131068 ILD131043:ILD131068 IUZ131043:IUZ131068 JEV131043:JEV131068 JOR131043:JOR131068 JYN131043:JYN131068 KIJ131043:KIJ131068 KSF131043:KSF131068 LCB131043:LCB131068 LLX131043:LLX131068 LVT131043:LVT131068 MFP131043:MFP131068 MPL131043:MPL131068 MZH131043:MZH131068 NJD131043:NJD131068 NSZ131043:NSZ131068 OCV131043:OCV131068 OMR131043:OMR131068 OWN131043:OWN131068 PGJ131043:PGJ131068 PQF131043:PQF131068 QAB131043:QAB131068 QJX131043:QJX131068 QTT131043:QTT131068 RDP131043:RDP131068 RNL131043:RNL131068 RXH131043:RXH131068 SHD131043:SHD131068 SQZ131043:SQZ131068 TAV131043:TAV131068 TKR131043:TKR131068 TUN131043:TUN131068 UEJ131043:UEJ131068 UOF131043:UOF131068 UYB131043:UYB131068 VHX131043:VHX131068 VRT131043:VRT131068 WBP131043:WBP131068 WLL131043:WLL131068 WVH131043:WVH131068 C196579:C196604 IV196579:IV196604 SR196579:SR196604 ACN196579:ACN196604 AMJ196579:AMJ196604 AWF196579:AWF196604 BGB196579:BGB196604 BPX196579:BPX196604 BZT196579:BZT196604 CJP196579:CJP196604 CTL196579:CTL196604 DDH196579:DDH196604 DND196579:DND196604 DWZ196579:DWZ196604 EGV196579:EGV196604 EQR196579:EQR196604 FAN196579:FAN196604 FKJ196579:FKJ196604 FUF196579:FUF196604 GEB196579:GEB196604 GNX196579:GNX196604 GXT196579:GXT196604 HHP196579:HHP196604 HRL196579:HRL196604 IBH196579:IBH196604 ILD196579:ILD196604 IUZ196579:IUZ196604 JEV196579:JEV196604 JOR196579:JOR196604 JYN196579:JYN196604 KIJ196579:KIJ196604 KSF196579:KSF196604 LCB196579:LCB196604 LLX196579:LLX196604 LVT196579:LVT196604 MFP196579:MFP196604 MPL196579:MPL196604 MZH196579:MZH196604 NJD196579:NJD196604 NSZ196579:NSZ196604 OCV196579:OCV196604 OMR196579:OMR196604 OWN196579:OWN196604 PGJ196579:PGJ196604 PQF196579:PQF196604 QAB196579:QAB196604 QJX196579:QJX196604 QTT196579:QTT196604 RDP196579:RDP196604 RNL196579:RNL196604 RXH196579:RXH196604 SHD196579:SHD196604 SQZ196579:SQZ196604 TAV196579:TAV196604 TKR196579:TKR196604 TUN196579:TUN196604 UEJ196579:UEJ196604 UOF196579:UOF196604 UYB196579:UYB196604 VHX196579:VHX196604 VRT196579:VRT196604 WBP196579:WBP196604 WLL196579:WLL196604 WVH196579:WVH196604 C262115:C262140 IV262115:IV262140 SR262115:SR262140 ACN262115:ACN262140 AMJ262115:AMJ262140 AWF262115:AWF262140 BGB262115:BGB262140 BPX262115:BPX262140 BZT262115:BZT262140 CJP262115:CJP262140 CTL262115:CTL262140 DDH262115:DDH262140 DND262115:DND262140 DWZ262115:DWZ262140 EGV262115:EGV262140 EQR262115:EQR262140 FAN262115:FAN262140 FKJ262115:FKJ262140 FUF262115:FUF262140 GEB262115:GEB262140 GNX262115:GNX262140 GXT262115:GXT262140 HHP262115:HHP262140 HRL262115:HRL262140 IBH262115:IBH262140 ILD262115:ILD262140 IUZ262115:IUZ262140 JEV262115:JEV262140 JOR262115:JOR262140 JYN262115:JYN262140 KIJ262115:KIJ262140 KSF262115:KSF262140 LCB262115:LCB262140 LLX262115:LLX262140 LVT262115:LVT262140 MFP262115:MFP262140 MPL262115:MPL262140 MZH262115:MZH262140 NJD262115:NJD262140 NSZ262115:NSZ262140 OCV262115:OCV262140 OMR262115:OMR262140 OWN262115:OWN262140 PGJ262115:PGJ262140 PQF262115:PQF262140 QAB262115:QAB262140 QJX262115:QJX262140 QTT262115:QTT262140 RDP262115:RDP262140 RNL262115:RNL262140 RXH262115:RXH262140 SHD262115:SHD262140 SQZ262115:SQZ262140 TAV262115:TAV262140 TKR262115:TKR262140 TUN262115:TUN262140 UEJ262115:UEJ262140 UOF262115:UOF262140 UYB262115:UYB262140 VHX262115:VHX262140 VRT262115:VRT262140 WBP262115:WBP262140 WLL262115:WLL262140 WVH262115:WVH262140 C327651:C327676 IV327651:IV327676 SR327651:SR327676 ACN327651:ACN327676 AMJ327651:AMJ327676 AWF327651:AWF327676 BGB327651:BGB327676 BPX327651:BPX327676 BZT327651:BZT327676 CJP327651:CJP327676 CTL327651:CTL327676 DDH327651:DDH327676 DND327651:DND327676 DWZ327651:DWZ327676 EGV327651:EGV327676 EQR327651:EQR327676 FAN327651:FAN327676 FKJ327651:FKJ327676 FUF327651:FUF327676 GEB327651:GEB327676 GNX327651:GNX327676 GXT327651:GXT327676 HHP327651:HHP327676 HRL327651:HRL327676 IBH327651:IBH327676 ILD327651:ILD327676 IUZ327651:IUZ327676 JEV327651:JEV327676 JOR327651:JOR327676 JYN327651:JYN327676 KIJ327651:KIJ327676 KSF327651:KSF327676 LCB327651:LCB327676 LLX327651:LLX327676 LVT327651:LVT327676 MFP327651:MFP327676 MPL327651:MPL327676 MZH327651:MZH327676 NJD327651:NJD327676 NSZ327651:NSZ327676 OCV327651:OCV327676 OMR327651:OMR327676 OWN327651:OWN327676 PGJ327651:PGJ327676 PQF327651:PQF327676 QAB327651:QAB327676 QJX327651:QJX327676 QTT327651:QTT327676 RDP327651:RDP327676 RNL327651:RNL327676 RXH327651:RXH327676 SHD327651:SHD327676 SQZ327651:SQZ327676 TAV327651:TAV327676 TKR327651:TKR327676 TUN327651:TUN327676 UEJ327651:UEJ327676 UOF327651:UOF327676 UYB327651:UYB327676 VHX327651:VHX327676 VRT327651:VRT327676 WBP327651:WBP327676 WLL327651:WLL327676 WVH327651:WVH327676 C393187:C393212 IV393187:IV393212 SR393187:SR393212 ACN393187:ACN393212 AMJ393187:AMJ393212 AWF393187:AWF393212 BGB393187:BGB393212 BPX393187:BPX393212 BZT393187:BZT393212 CJP393187:CJP393212 CTL393187:CTL393212 DDH393187:DDH393212 DND393187:DND393212 DWZ393187:DWZ393212 EGV393187:EGV393212 EQR393187:EQR393212 FAN393187:FAN393212 FKJ393187:FKJ393212 FUF393187:FUF393212 GEB393187:GEB393212 GNX393187:GNX393212 GXT393187:GXT393212 HHP393187:HHP393212 HRL393187:HRL393212 IBH393187:IBH393212 ILD393187:ILD393212 IUZ393187:IUZ393212 JEV393187:JEV393212 JOR393187:JOR393212 JYN393187:JYN393212 KIJ393187:KIJ393212 KSF393187:KSF393212 LCB393187:LCB393212 LLX393187:LLX393212 LVT393187:LVT393212 MFP393187:MFP393212 MPL393187:MPL393212 MZH393187:MZH393212 NJD393187:NJD393212 NSZ393187:NSZ393212 OCV393187:OCV393212 OMR393187:OMR393212 OWN393187:OWN393212 PGJ393187:PGJ393212 PQF393187:PQF393212 QAB393187:QAB393212 QJX393187:QJX393212 QTT393187:QTT393212 RDP393187:RDP393212 RNL393187:RNL393212 RXH393187:RXH393212 SHD393187:SHD393212 SQZ393187:SQZ393212 TAV393187:TAV393212 TKR393187:TKR393212 TUN393187:TUN393212 UEJ393187:UEJ393212 UOF393187:UOF393212 UYB393187:UYB393212 VHX393187:VHX393212 VRT393187:VRT393212 WBP393187:WBP393212 WLL393187:WLL393212 WVH393187:WVH393212 C458723:C458748 IV458723:IV458748 SR458723:SR458748 ACN458723:ACN458748 AMJ458723:AMJ458748 AWF458723:AWF458748 BGB458723:BGB458748 BPX458723:BPX458748 BZT458723:BZT458748 CJP458723:CJP458748 CTL458723:CTL458748 DDH458723:DDH458748 DND458723:DND458748 DWZ458723:DWZ458748 EGV458723:EGV458748 EQR458723:EQR458748 FAN458723:FAN458748 FKJ458723:FKJ458748 FUF458723:FUF458748 GEB458723:GEB458748 GNX458723:GNX458748 GXT458723:GXT458748 HHP458723:HHP458748 HRL458723:HRL458748 IBH458723:IBH458748 ILD458723:ILD458748 IUZ458723:IUZ458748 JEV458723:JEV458748 JOR458723:JOR458748 JYN458723:JYN458748 KIJ458723:KIJ458748 KSF458723:KSF458748 LCB458723:LCB458748 LLX458723:LLX458748 LVT458723:LVT458748 MFP458723:MFP458748 MPL458723:MPL458748 MZH458723:MZH458748 NJD458723:NJD458748 NSZ458723:NSZ458748 OCV458723:OCV458748 OMR458723:OMR458748 OWN458723:OWN458748 PGJ458723:PGJ458748 PQF458723:PQF458748 QAB458723:QAB458748 QJX458723:QJX458748 QTT458723:QTT458748 RDP458723:RDP458748 RNL458723:RNL458748 RXH458723:RXH458748 SHD458723:SHD458748 SQZ458723:SQZ458748 TAV458723:TAV458748 TKR458723:TKR458748 TUN458723:TUN458748 UEJ458723:UEJ458748 UOF458723:UOF458748 UYB458723:UYB458748 VHX458723:VHX458748 VRT458723:VRT458748 WBP458723:WBP458748 WLL458723:WLL458748 WVH458723:WVH458748 C524259:C524284 IV524259:IV524284 SR524259:SR524284 ACN524259:ACN524284 AMJ524259:AMJ524284 AWF524259:AWF524284 BGB524259:BGB524284 BPX524259:BPX524284 BZT524259:BZT524284 CJP524259:CJP524284 CTL524259:CTL524284 DDH524259:DDH524284 DND524259:DND524284 DWZ524259:DWZ524284 EGV524259:EGV524284 EQR524259:EQR524284 FAN524259:FAN524284 FKJ524259:FKJ524284 FUF524259:FUF524284 GEB524259:GEB524284 GNX524259:GNX524284 GXT524259:GXT524284 HHP524259:HHP524284 HRL524259:HRL524284 IBH524259:IBH524284 ILD524259:ILD524284 IUZ524259:IUZ524284 JEV524259:JEV524284 JOR524259:JOR524284 JYN524259:JYN524284 KIJ524259:KIJ524284 KSF524259:KSF524284 LCB524259:LCB524284 LLX524259:LLX524284 LVT524259:LVT524284 MFP524259:MFP524284 MPL524259:MPL524284 MZH524259:MZH524284 NJD524259:NJD524284 NSZ524259:NSZ524284 OCV524259:OCV524284 OMR524259:OMR524284 OWN524259:OWN524284 PGJ524259:PGJ524284 PQF524259:PQF524284 QAB524259:QAB524284 QJX524259:QJX524284 QTT524259:QTT524284 RDP524259:RDP524284 RNL524259:RNL524284 RXH524259:RXH524284 SHD524259:SHD524284 SQZ524259:SQZ524284 TAV524259:TAV524284 TKR524259:TKR524284 TUN524259:TUN524284 UEJ524259:UEJ524284 UOF524259:UOF524284 UYB524259:UYB524284 VHX524259:VHX524284 VRT524259:VRT524284 WBP524259:WBP524284 WLL524259:WLL524284 WVH524259:WVH524284 C589795:C589820 IV589795:IV589820 SR589795:SR589820 ACN589795:ACN589820 AMJ589795:AMJ589820 AWF589795:AWF589820 BGB589795:BGB589820 BPX589795:BPX589820 BZT589795:BZT589820 CJP589795:CJP589820 CTL589795:CTL589820 DDH589795:DDH589820 DND589795:DND589820 DWZ589795:DWZ589820 EGV589795:EGV589820 EQR589795:EQR589820 FAN589795:FAN589820 FKJ589795:FKJ589820 FUF589795:FUF589820 GEB589795:GEB589820 GNX589795:GNX589820 GXT589795:GXT589820 HHP589795:HHP589820 HRL589795:HRL589820 IBH589795:IBH589820 ILD589795:ILD589820 IUZ589795:IUZ589820 JEV589795:JEV589820 JOR589795:JOR589820 JYN589795:JYN589820 KIJ589795:KIJ589820 KSF589795:KSF589820 LCB589795:LCB589820 LLX589795:LLX589820 LVT589795:LVT589820 MFP589795:MFP589820 MPL589795:MPL589820 MZH589795:MZH589820 NJD589795:NJD589820 NSZ589795:NSZ589820 OCV589795:OCV589820 OMR589795:OMR589820 OWN589795:OWN589820 PGJ589795:PGJ589820 PQF589795:PQF589820 QAB589795:QAB589820 QJX589795:QJX589820 QTT589795:QTT589820 RDP589795:RDP589820 RNL589795:RNL589820 RXH589795:RXH589820 SHD589795:SHD589820 SQZ589795:SQZ589820 TAV589795:TAV589820 TKR589795:TKR589820 TUN589795:TUN589820 UEJ589795:UEJ589820 UOF589795:UOF589820 UYB589795:UYB589820 VHX589795:VHX589820 VRT589795:VRT589820 WBP589795:WBP589820 WLL589795:WLL589820 WVH589795:WVH589820 C655331:C655356 IV655331:IV655356 SR655331:SR655356 ACN655331:ACN655356 AMJ655331:AMJ655356 AWF655331:AWF655356 BGB655331:BGB655356 BPX655331:BPX655356 BZT655331:BZT655356 CJP655331:CJP655356 CTL655331:CTL655356 DDH655331:DDH655356 DND655331:DND655356 DWZ655331:DWZ655356 EGV655331:EGV655356 EQR655331:EQR655356 FAN655331:FAN655356 FKJ655331:FKJ655356 FUF655331:FUF655356 GEB655331:GEB655356 GNX655331:GNX655356 GXT655331:GXT655356 HHP655331:HHP655356 HRL655331:HRL655356 IBH655331:IBH655356 ILD655331:ILD655356 IUZ655331:IUZ655356 JEV655331:JEV655356 JOR655331:JOR655356 JYN655331:JYN655356 KIJ655331:KIJ655356 KSF655331:KSF655356 LCB655331:LCB655356 LLX655331:LLX655356 LVT655331:LVT655356 MFP655331:MFP655356 MPL655331:MPL655356 MZH655331:MZH655356 NJD655331:NJD655356 NSZ655331:NSZ655356 OCV655331:OCV655356 OMR655331:OMR655356 OWN655331:OWN655356 PGJ655331:PGJ655356 PQF655331:PQF655356 QAB655331:QAB655356 QJX655331:QJX655356 QTT655331:QTT655356 RDP655331:RDP655356 RNL655331:RNL655356 RXH655331:RXH655356 SHD655331:SHD655356 SQZ655331:SQZ655356 TAV655331:TAV655356 TKR655331:TKR655356 TUN655331:TUN655356 UEJ655331:UEJ655356 UOF655331:UOF655356 UYB655331:UYB655356 VHX655331:VHX655356 VRT655331:VRT655356 WBP655331:WBP655356 WLL655331:WLL655356 WVH655331:WVH655356 C720867:C720892 IV720867:IV720892 SR720867:SR720892 ACN720867:ACN720892 AMJ720867:AMJ720892 AWF720867:AWF720892 BGB720867:BGB720892 BPX720867:BPX720892 BZT720867:BZT720892 CJP720867:CJP720892 CTL720867:CTL720892 DDH720867:DDH720892 DND720867:DND720892 DWZ720867:DWZ720892 EGV720867:EGV720892 EQR720867:EQR720892 FAN720867:FAN720892 FKJ720867:FKJ720892 FUF720867:FUF720892 GEB720867:GEB720892 GNX720867:GNX720892 GXT720867:GXT720892 HHP720867:HHP720892 HRL720867:HRL720892 IBH720867:IBH720892 ILD720867:ILD720892 IUZ720867:IUZ720892 JEV720867:JEV720892 JOR720867:JOR720892 JYN720867:JYN720892 KIJ720867:KIJ720892 KSF720867:KSF720892 LCB720867:LCB720892 LLX720867:LLX720892 LVT720867:LVT720892 MFP720867:MFP720892 MPL720867:MPL720892 MZH720867:MZH720892 NJD720867:NJD720892 NSZ720867:NSZ720892 OCV720867:OCV720892 OMR720867:OMR720892 OWN720867:OWN720892 PGJ720867:PGJ720892 PQF720867:PQF720892 QAB720867:QAB720892 QJX720867:QJX720892 QTT720867:QTT720892 RDP720867:RDP720892 RNL720867:RNL720892 RXH720867:RXH720892 SHD720867:SHD720892 SQZ720867:SQZ720892 TAV720867:TAV720892 TKR720867:TKR720892 TUN720867:TUN720892 UEJ720867:UEJ720892 UOF720867:UOF720892 UYB720867:UYB720892 VHX720867:VHX720892 VRT720867:VRT720892 WBP720867:WBP720892 WLL720867:WLL720892 WVH720867:WVH720892 C786403:C786428 IV786403:IV786428 SR786403:SR786428 ACN786403:ACN786428 AMJ786403:AMJ786428 AWF786403:AWF786428 BGB786403:BGB786428 BPX786403:BPX786428 BZT786403:BZT786428 CJP786403:CJP786428 CTL786403:CTL786428 DDH786403:DDH786428 DND786403:DND786428 DWZ786403:DWZ786428 EGV786403:EGV786428 EQR786403:EQR786428 FAN786403:FAN786428 FKJ786403:FKJ786428 FUF786403:FUF786428 GEB786403:GEB786428 GNX786403:GNX786428 GXT786403:GXT786428 HHP786403:HHP786428 HRL786403:HRL786428 IBH786403:IBH786428 ILD786403:ILD786428 IUZ786403:IUZ786428 JEV786403:JEV786428 JOR786403:JOR786428 JYN786403:JYN786428 KIJ786403:KIJ786428 KSF786403:KSF786428 LCB786403:LCB786428 LLX786403:LLX786428 LVT786403:LVT786428 MFP786403:MFP786428 MPL786403:MPL786428 MZH786403:MZH786428 NJD786403:NJD786428 NSZ786403:NSZ786428 OCV786403:OCV786428 OMR786403:OMR786428 OWN786403:OWN786428 PGJ786403:PGJ786428 PQF786403:PQF786428 QAB786403:QAB786428 QJX786403:QJX786428 QTT786403:QTT786428 RDP786403:RDP786428 RNL786403:RNL786428 RXH786403:RXH786428 SHD786403:SHD786428 SQZ786403:SQZ786428 TAV786403:TAV786428 TKR786403:TKR786428 TUN786403:TUN786428 UEJ786403:UEJ786428 UOF786403:UOF786428 UYB786403:UYB786428 VHX786403:VHX786428 VRT786403:VRT786428 WBP786403:WBP786428 WLL786403:WLL786428 WVH786403:WVH786428 C851939:C851964 IV851939:IV851964 SR851939:SR851964 ACN851939:ACN851964 AMJ851939:AMJ851964 AWF851939:AWF851964 BGB851939:BGB851964 BPX851939:BPX851964 BZT851939:BZT851964 CJP851939:CJP851964 CTL851939:CTL851964 DDH851939:DDH851964 DND851939:DND851964 DWZ851939:DWZ851964 EGV851939:EGV851964 EQR851939:EQR851964 FAN851939:FAN851964 FKJ851939:FKJ851964 FUF851939:FUF851964 GEB851939:GEB851964 GNX851939:GNX851964 GXT851939:GXT851964 HHP851939:HHP851964 HRL851939:HRL851964 IBH851939:IBH851964 ILD851939:ILD851964 IUZ851939:IUZ851964 JEV851939:JEV851964 JOR851939:JOR851964 JYN851939:JYN851964 KIJ851939:KIJ851964 KSF851939:KSF851964 LCB851939:LCB851964 LLX851939:LLX851964 LVT851939:LVT851964 MFP851939:MFP851964 MPL851939:MPL851964 MZH851939:MZH851964 NJD851939:NJD851964 NSZ851939:NSZ851964 OCV851939:OCV851964 OMR851939:OMR851964 OWN851939:OWN851964 PGJ851939:PGJ851964 PQF851939:PQF851964 QAB851939:QAB851964 QJX851939:QJX851964 QTT851939:QTT851964 RDP851939:RDP851964 RNL851939:RNL851964 RXH851939:RXH851964 SHD851939:SHD851964 SQZ851939:SQZ851964 TAV851939:TAV851964 TKR851939:TKR851964 TUN851939:TUN851964 UEJ851939:UEJ851964 UOF851939:UOF851964 UYB851939:UYB851964 VHX851939:VHX851964 VRT851939:VRT851964 WBP851939:WBP851964 WLL851939:WLL851964 WVH851939:WVH851964 C917475:C917500 IV917475:IV917500 SR917475:SR917500 ACN917475:ACN917500 AMJ917475:AMJ917500 AWF917475:AWF917500 BGB917475:BGB917500 BPX917475:BPX917500 BZT917475:BZT917500 CJP917475:CJP917500 CTL917475:CTL917500 DDH917475:DDH917500 DND917475:DND917500 DWZ917475:DWZ917500 EGV917475:EGV917500 EQR917475:EQR917500 FAN917475:FAN917500 FKJ917475:FKJ917500 FUF917475:FUF917500 GEB917475:GEB917500 GNX917475:GNX917500 GXT917475:GXT917500 HHP917475:HHP917500 HRL917475:HRL917500 IBH917475:IBH917500 ILD917475:ILD917500 IUZ917475:IUZ917500 JEV917475:JEV917500 JOR917475:JOR917500 JYN917475:JYN917500 KIJ917475:KIJ917500 KSF917475:KSF917500 LCB917475:LCB917500 LLX917475:LLX917500 LVT917475:LVT917500 MFP917475:MFP917500 MPL917475:MPL917500 MZH917475:MZH917500 NJD917475:NJD917500 NSZ917475:NSZ917500 OCV917475:OCV917500 OMR917475:OMR917500 OWN917475:OWN917500 PGJ917475:PGJ917500 PQF917475:PQF917500 QAB917475:QAB917500 QJX917475:QJX917500 QTT917475:QTT917500 RDP917475:RDP917500 RNL917475:RNL917500 RXH917475:RXH917500 SHD917475:SHD917500 SQZ917475:SQZ917500 TAV917475:TAV917500 TKR917475:TKR917500 TUN917475:TUN917500 UEJ917475:UEJ917500 UOF917475:UOF917500 UYB917475:UYB917500 VHX917475:VHX917500 VRT917475:VRT917500 WBP917475:WBP917500 WLL917475:WLL917500 WVH917475:WVH917500 C983011:C983036 IV983011:IV983036 SR983011:SR983036 ACN983011:ACN983036 AMJ983011:AMJ983036 AWF983011:AWF983036 BGB983011:BGB983036 BPX983011:BPX983036 BZT983011:BZT983036 CJP983011:CJP983036 CTL983011:CTL983036 DDH983011:DDH983036 DND983011:DND983036 DWZ983011:DWZ983036 EGV983011:EGV983036 EQR983011:EQR983036 FAN983011:FAN983036 FKJ983011:FKJ983036 FUF983011:FUF983036 GEB983011:GEB983036 GNX983011:GNX983036 GXT983011:GXT983036 HHP983011:HHP983036 HRL983011:HRL983036 IBH983011:IBH983036 ILD983011:ILD983036 IUZ983011:IUZ983036 JEV983011:JEV983036 JOR983011:JOR983036 JYN983011:JYN983036 KIJ983011:KIJ983036 KSF983011:KSF983036 LCB983011:LCB983036 LLX983011:LLX983036 LVT983011:LVT983036 MFP983011:MFP983036 MPL983011:MPL983036 MZH983011:MZH983036 NJD983011:NJD983036 NSZ983011:NSZ983036 OCV983011:OCV983036 OMR983011:OMR983036 OWN983011:OWN983036 PGJ983011:PGJ983036 PQF983011:PQF983036 QAB983011:QAB983036 QJX983011:QJX983036 QTT983011:QTT983036 RDP983011:RDP983036 RNL983011:RNL983036 RXH983011:RXH983036 SHD983011:SHD983036 SQZ983011:SQZ983036 TAV983011:TAV983036 TKR983011:TKR983036 TUN983011:TUN983036 UEJ983011:UEJ983036 UOF983011:UOF983036 UYB983011:UYB983036 VHX983011:VHX983036 VRT983011:VRT983036 WBP983011:WBP983036 WLL983011:WLL983036 WVH983011:WVH983036 C7:C35">
      <formula1>"0,1,3,5"</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J54"/>
  <sheetViews>
    <sheetView showGridLines="0" topLeftCell="A21" workbookViewId="0">
      <selection activeCell="B48" sqref="B48"/>
    </sheetView>
  </sheetViews>
  <sheetFormatPr baseColWidth="10" defaultColWidth="11.42578125" defaultRowHeight="12.75" x14ac:dyDescent="0.2"/>
  <cols>
    <col min="1" max="1" width="53.7109375" style="51" customWidth="1"/>
    <col min="2" max="2" width="12" style="117" customWidth="1"/>
    <col min="3" max="3" width="15.42578125" style="51" customWidth="1"/>
    <col min="4" max="4" width="25.42578125" style="51" customWidth="1"/>
    <col min="5" max="5" width="20.42578125" style="51" customWidth="1"/>
    <col min="6" max="7" width="11.42578125" style="51"/>
    <col min="8" max="8" width="11.42578125" style="51" customWidth="1"/>
    <col min="9" max="16384" width="11.42578125" style="51"/>
  </cols>
  <sheetData>
    <row r="1" spans="1:10" ht="15.75" x14ac:dyDescent="0.25">
      <c r="A1" s="47" t="s">
        <v>375</v>
      </c>
      <c r="B1" s="116"/>
      <c r="C1" s="47"/>
      <c r="D1" s="163"/>
      <c r="I1" s="81"/>
    </row>
    <row r="2" spans="1:10" ht="13.5" thickBot="1" x14ac:dyDescent="0.25">
      <c r="I2" s="81"/>
    </row>
    <row r="3" spans="1:10" ht="30.75" thickTop="1" x14ac:dyDescent="0.2">
      <c r="A3" s="86" t="s">
        <v>376</v>
      </c>
      <c r="B3" s="86" t="s">
        <v>377</v>
      </c>
      <c r="C3" s="86" t="s">
        <v>378</v>
      </c>
      <c r="D3" s="86" t="s">
        <v>379</v>
      </c>
      <c r="E3" s="86" t="s">
        <v>380</v>
      </c>
      <c r="F3" s="87" t="s">
        <v>381</v>
      </c>
    </row>
    <row r="4" spans="1:10" s="83" customFormat="1" x14ac:dyDescent="0.25">
      <c r="A4" s="113" t="s">
        <v>336</v>
      </c>
      <c r="B4" s="119" t="s">
        <v>382</v>
      </c>
      <c r="C4" s="113" t="s">
        <v>383</v>
      </c>
      <c r="D4" s="88">
        <v>5</v>
      </c>
      <c r="E4" s="84">
        <v>1</v>
      </c>
      <c r="F4" s="89" t="s">
        <v>384</v>
      </c>
      <c r="G4" s="99"/>
      <c r="H4" s="83" t="s">
        <v>385</v>
      </c>
      <c r="I4" s="83">
        <f>+COUNTIF(F4:F21,"Alto")</f>
        <v>4</v>
      </c>
      <c r="J4" s="91">
        <f>+I4*100%/$I$7</f>
        <v>0.22222222222222221</v>
      </c>
    </row>
    <row r="5" spans="1:10" s="83" customFormat="1" x14ac:dyDescent="0.25">
      <c r="A5" s="113" t="s">
        <v>327</v>
      </c>
      <c r="B5" s="119" t="s">
        <v>382</v>
      </c>
      <c r="C5" s="113" t="s">
        <v>383</v>
      </c>
      <c r="D5" s="88">
        <v>5</v>
      </c>
      <c r="E5" s="84">
        <v>2</v>
      </c>
      <c r="F5" s="89" t="s">
        <v>384</v>
      </c>
      <c r="G5" s="99"/>
      <c r="H5" s="83" t="s">
        <v>386</v>
      </c>
      <c r="I5" s="83">
        <f>+COUNTIF(F4:F21,"Medio")</f>
        <v>9</v>
      </c>
      <c r="J5" s="91">
        <f>+I5*100%/$I$7</f>
        <v>0.5</v>
      </c>
    </row>
    <row r="6" spans="1:10" s="83" customFormat="1" x14ac:dyDescent="0.25">
      <c r="A6" s="113" t="s">
        <v>328</v>
      </c>
      <c r="B6" s="119" t="s">
        <v>382</v>
      </c>
      <c r="C6" s="113" t="s">
        <v>383</v>
      </c>
      <c r="D6" s="88">
        <v>5</v>
      </c>
      <c r="E6" s="84">
        <v>3</v>
      </c>
      <c r="F6" s="89" t="s">
        <v>384</v>
      </c>
      <c r="G6" s="99"/>
      <c r="H6" s="83" t="s">
        <v>387</v>
      </c>
      <c r="I6" s="83">
        <f>+COUNTIF(F4:F21,"Bajo")</f>
        <v>5</v>
      </c>
      <c r="J6" s="91">
        <f>+I6*100%/$I$7</f>
        <v>0.27777777777777779</v>
      </c>
    </row>
    <row r="7" spans="1:10" s="83" customFormat="1" x14ac:dyDescent="0.25">
      <c r="A7" s="113" t="s">
        <v>324</v>
      </c>
      <c r="B7" s="119" t="s">
        <v>382</v>
      </c>
      <c r="C7" s="113" t="s">
        <v>383</v>
      </c>
      <c r="D7" s="88">
        <v>5</v>
      </c>
      <c r="E7" s="84">
        <v>4</v>
      </c>
      <c r="F7" s="89" t="s">
        <v>384</v>
      </c>
      <c r="G7" s="99"/>
      <c r="I7" s="85">
        <f>SUM(I4:I6)</f>
        <v>18</v>
      </c>
      <c r="J7" s="92">
        <f>SUM(J4:J6)</f>
        <v>1</v>
      </c>
    </row>
    <row r="8" spans="1:10" s="83" customFormat="1" x14ac:dyDescent="0.25">
      <c r="A8" s="113" t="s">
        <v>320</v>
      </c>
      <c r="B8" s="119" t="s">
        <v>382</v>
      </c>
      <c r="C8" s="113" t="s">
        <v>383</v>
      </c>
      <c r="D8" s="88">
        <v>3.6</v>
      </c>
      <c r="E8" s="84">
        <v>5</v>
      </c>
      <c r="F8" s="89" t="s">
        <v>388</v>
      </c>
      <c r="G8" s="99"/>
    </row>
    <row r="9" spans="1:10" s="83" customFormat="1" x14ac:dyDescent="0.25">
      <c r="A9" s="113" t="s">
        <v>322</v>
      </c>
      <c r="B9" s="119" t="s">
        <v>382</v>
      </c>
      <c r="C9" s="113" t="s">
        <v>383</v>
      </c>
      <c r="D9" s="88">
        <v>3.6</v>
      </c>
      <c r="E9" s="84">
        <v>6</v>
      </c>
      <c r="F9" s="89" t="s">
        <v>388</v>
      </c>
      <c r="G9" s="99"/>
    </row>
    <row r="10" spans="1:10" s="83" customFormat="1" x14ac:dyDescent="0.25">
      <c r="A10" s="113" t="s">
        <v>326</v>
      </c>
      <c r="B10" s="119" t="s">
        <v>382</v>
      </c>
      <c r="C10" s="113" t="s">
        <v>383</v>
      </c>
      <c r="D10" s="88">
        <v>3.6</v>
      </c>
      <c r="E10" s="84">
        <v>7</v>
      </c>
      <c r="F10" s="89" t="s">
        <v>388</v>
      </c>
      <c r="G10" s="99"/>
    </row>
    <row r="11" spans="1:10" s="83" customFormat="1" x14ac:dyDescent="0.25">
      <c r="A11" s="113" t="s">
        <v>330</v>
      </c>
      <c r="B11" s="119" t="s">
        <v>382</v>
      </c>
      <c r="C11" s="113" t="s">
        <v>383</v>
      </c>
      <c r="D11" s="88">
        <v>3.6</v>
      </c>
      <c r="E11" s="84">
        <v>8</v>
      </c>
      <c r="F11" s="89" t="s">
        <v>388</v>
      </c>
      <c r="G11" s="99"/>
    </row>
    <row r="12" spans="1:10" s="83" customFormat="1" x14ac:dyDescent="0.25">
      <c r="A12" s="113" t="s">
        <v>333</v>
      </c>
      <c r="B12" s="119" t="s">
        <v>382</v>
      </c>
      <c r="C12" s="113" t="s">
        <v>383</v>
      </c>
      <c r="D12" s="88">
        <v>3.6</v>
      </c>
      <c r="E12" s="84">
        <v>9</v>
      </c>
      <c r="F12" s="89" t="s">
        <v>388</v>
      </c>
      <c r="G12" s="99"/>
    </row>
    <row r="13" spans="1:10" s="83" customFormat="1" x14ac:dyDescent="0.25">
      <c r="A13" s="115" t="s">
        <v>334</v>
      </c>
      <c r="B13" s="119" t="s">
        <v>382</v>
      </c>
      <c r="C13" s="113" t="s">
        <v>383</v>
      </c>
      <c r="D13" s="88">
        <v>3.6</v>
      </c>
      <c r="E13" s="84">
        <v>10</v>
      </c>
      <c r="F13" s="89" t="s">
        <v>388</v>
      </c>
      <c r="G13" s="99"/>
    </row>
    <row r="14" spans="1:10" s="83" customFormat="1" x14ac:dyDescent="0.25">
      <c r="A14" s="113" t="s">
        <v>337</v>
      </c>
      <c r="B14" s="119" t="s">
        <v>382</v>
      </c>
      <c r="C14" s="113" t="s">
        <v>383</v>
      </c>
      <c r="D14" s="88">
        <v>3.6</v>
      </c>
      <c r="E14" s="84">
        <v>11</v>
      </c>
      <c r="F14" s="89" t="s">
        <v>388</v>
      </c>
      <c r="G14" s="99"/>
    </row>
    <row r="15" spans="1:10" s="83" customFormat="1" x14ac:dyDescent="0.25">
      <c r="A15" s="113" t="s">
        <v>338</v>
      </c>
      <c r="B15" s="119" t="s">
        <v>382</v>
      </c>
      <c r="C15" s="113" t="s">
        <v>383</v>
      </c>
      <c r="D15" s="88">
        <v>3.6</v>
      </c>
      <c r="E15" s="84">
        <v>12</v>
      </c>
      <c r="F15" s="89" t="s">
        <v>388</v>
      </c>
      <c r="G15" s="99"/>
    </row>
    <row r="16" spans="1:10" s="83" customFormat="1" x14ac:dyDescent="0.25">
      <c r="A16" s="114" t="s">
        <v>323</v>
      </c>
      <c r="B16" s="119" t="s">
        <v>382</v>
      </c>
      <c r="C16" s="113" t="s">
        <v>383</v>
      </c>
      <c r="D16" s="88">
        <v>3</v>
      </c>
      <c r="E16" s="84">
        <v>13</v>
      </c>
      <c r="F16" s="89" t="s">
        <v>388</v>
      </c>
      <c r="G16" s="99"/>
    </row>
    <row r="17" spans="1:7" s="83" customFormat="1" x14ac:dyDescent="0.25">
      <c r="A17" s="114" t="s">
        <v>332</v>
      </c>
      <c r="B17" s="119" t="s">
        <v>382</v>
      </c>
      <c r="C17" s="113" t="s">
        <v>383</v>
      </c>
      <c r="D17" s="88">
        <v>2.9</v>
      </c>
      <c r="E17" s="84">
        <v>14</v>
      </c>
      <c r="F17" s="89" t="s">
        <v>389</v>
      </c>
      <c r="G17" s="99"/>
    </row>
    <row r="18" spans="1:7" s="83" customFormat="1" x14ac:dyDescent="0.25">
      <c r="A18" s="114" t="s">
        <v>335</v>
      </c>
      <c r="B18" s="119" t="s">
        <v>382</v>
      </c>
      <c r="C18" s="113" t="s">
        <v>383</v>
      </c>
      <c r="D18" s="88">
        <v>2.9</v>
      </c>
      <c r="E18" s="84">
        <v>15</v>
      </c>
      <c r="F18" s="89" t="s">
        <v>389</v>
      </c>
      <c r="G18" s="99"/>
    </row>
    <row r="19" spans="1:7" s="83" customFormat="1" x14ac:dyDescent="0.25">
      <c r="A19" s="113" t="s">
        <v>329</v>
      </c>
      <c r="B19" s="119" t="s">
        <v>382</v>
      </c>
      <c r="C19" s="113" t="s">
        <v>383</v>
      </c>
      <c r="D19" s="88">
        <v>2.1</v>
      </c>
      <c r="E19" s="84">
        <v>16</v>
      </c>
      <c r="F19" s="89" t="s">
        <v>389</v>
      </c>
      <c r="G19" s="99"/>
    </row>
    <row r="20" spans="1:7" s="83" customFormat="1" x14ac:dyDescent="0.25">
      <c r="A20" s="113" t="s">
        <v>339</v>
      </c>
      <c r="B20" s="119" t="s">
        <v>382</v>
      </c>
      <c r="C20" s="113" t="s">
        <v>383</v>
      </c>
      <c r="D20" s="88">
        <v>1.7</v>
      </c>
      <c r="E20" s="84">
        <v>17</v>
      </c>
      <c r="F20" s="89" t="s">
        <v>389</v>
      </c>
      <c r="G20" s="99"/>
    </row>
    <row r="21" spans="1:7" s="83" customFormat="1" x14ac:dyDescent="0.25">
      <c r="A21" s="114" t="s">
        <v>321</v>
      </c>
      <c r="B21" s="119" t="s">
        <v>382</v>
      </c>
      <c r="C21" s="113" t="s">
        <v>383</v>
      </c>
      <c r="D21" s="88">
        <v>0.7</v>
      </c>
      <c r="E21" s="84">
        <v>18</v>
      </c>
      <c r="F21" s="89" t="s">
        <v>389</v>
      </c>
      <c r="G21" s="99"/>
    </row>
    <row r="22" spans="1:7" s="83" customFormat="1" x14ac:dyDescent="0.25">
      <c r="A22" s="113" t="s">
        <v>351</v>
      </c>
      <c r="B22" s="119" t="s">
        <v>382</v>
      </c>
      <c r="C22" s="90" t="s">
        <v>390</v>
      </c>
      <c r="D22" s="88">
        <v>5</v>
      </c>
      <c r="E22" s="84">
        <v>1</v>
      </c>
      <c r="F22" s="89" t="s">
        <v>384</v>
      </c>
      <c r="G22" s="99"/>
    </row>
    <row r="23" spans="1:7" s="83" customFormat="1" ht="36" x14ac:dyDescent="0.25">
      <c r="A23" s="113" t="s">
        <v>354</v>
      </c>
      <c r="B23" s="119" t="s">
        <v>382</v>
      </c>
      <c r="C23" s="90" t="s">
        <v>390</v>
      </c>
      <c r="D23" s="88">
        <v>5</v>
      </c>
      <c r="E23" s="84">
        <v>2</v>
      </c>
      <c r="F23" s="89" t="s">
        <v>384</v>
      </c>
      <c r="G23" s="99"/>
    </row>
    <row r="24" spans="1:7" s="83" customFormat="1" ht="24" x14ac:dyDescent="0.25">
      <c r="A24" s="113" t="s">
        <v>362</v>
      </c>
      <c r="B24" s="119" t="s">
        <v>382</v>
      </c>
      <c r="C24" s="90" t="s">
        <v>390</v>
      </c>
      <c r="D24" s="88">
        <v>5</v>
      </c>
      <c r="E24" s="84">
        <v>3</v>
      </c>
      <c r="F24" s="89" t="s">
        <v>384</v>
      </c>
    </row>
    <row r="25" spans="1:7" s="83" customFormat="1" ht="24" x14ac:dyDescent="0.25">
      <c r="A25" s="113" t="s">
        <v>345</v>
      </c>
      <c r="B25" s="119" t="s">
        <v>382</v>
      </c>
      <c r="C25" s="90" t="s">
        <v>390</v>
      </c>
      <c r="D25" s="88">
        <v>1</v>
      </c>
      <c r="E25" s="84">
        <v>4</v>
      </c>
      <c r="F25" s="89" t="s">
        <v>389</v>
      </c>
      <c r="G25" s="99"/>
    </row>
    <row r="26" spans="1:7" s="83" customFormat="1" ht="24" x14ac:dyDescent="0.25">
      <c r="A26" s="113" t="s">
        <v>346</v>
      </c>
      <c r="B26" s="119" t="s">
        <v>382</v>
      </c>
      <c r="C26" s="90" t="s">
        <v>390</v>
      </c>
      <c r="D26" s="88">
        <v>1</v>
      </c>
      <c r="E26" s="84">
        <v>5</v>
      </c>
      <c r="F26" s="89" t="s">
        <v>389</v>
      </c>
      <c r="G26" s="99"/>
    </row>
    <row r="27" spans="1:7" s="83" customFormat="1" ht="24" x14ac:dyDescent="0.25">
      <c r="A27" s="113" t="s">
        <v>347</v>
      </c>
      <c r="B27" s="119" t="s">
        <v>382</v>
      </c>
      <c r="C27" s="90" t="s">
        <v>390</v>
      </c>
      <c r="D27" s="88">
        <v>1</v>
      </c>
      <c r="E27" s="84">
        <v>6</v>
      </c>
      <c r="F27" s="89" t="s">
        <v>389</v>
      </c>
    </row>
    <row r="28" spans="1:7" s="83" customFormat="1" ht="36" x14ac:dyDescent="0.25">
      <c r="A28" s="113" t="s">
        <v>348</v>
      </c>
      <c r="B28" s="119" t="s">
        <v>382</v>
      </c>
      <c r="C28" s="90" t="s">
        <v>390</v>
      </c>
      <c r="D28" s="88">
        <v>1</v>
      </c>
      <c r="E28" s="84">
        <v>7</v>
      </c>
      <c r="F28" s="89" t="s">
        <v>389</v>
      </c>
      <c r="G28" s="99"/>
    </row>
    <row r="29" spans="1:7" s="83" customFormat="1" x14ac:dyDescent="0.25">
      <c r="A29" s="113" t="s">
        <v>349</v>
      </c>
      <c r="B29" s="119" t="s">
        <v>382</v>
      </c>
      <c r="C29" s="90" t="s">
        <v>390</v>
      </c>
      <c r="D29" s="88">
        <v>1</v>
      </c>
      <c r="E29" s="84">
        <v>8</v>
      </c>
      <c r="F29" s="89" t="s">
        <v>389</v>
      </c>
      <c r="G29" s="99"/>
    </row>
    <row r="30" spans="1:7" s="83" customFormat="1" x14ac:dyDescent="0.25">
      <c r="A30" s="113" t="s">
        <v>350</v>
      </c>
      <c r="B30" s="119" t="s">
        <v>382</v>
      </c>
      <c r="C30" s="90" t="s">
        <v>390</v>
      </c>
      <c r="D30" s="88">
        <v>1</v>
      </c>
      <c r="E30" s="84">
        <v>9</v>
      </c>
      <c r="F30" s="89" t="s">
        <v>389</v>
      </c>
    </row>
    <row r="31" spans="1:7" s="83" customFormat="1" ht="24" x14ac:dyDescent="0.25">
      <c r="A31" s="113" t="s">
        <v>352</v>
      </c>
      <c r="B31" s="119" t="s">
        <v>382</v>
      </c>
      <c r="C31" s="90" t="s">
        <v>390</v>
      </c>
      <c r="D31" s="88">
        <v>1</v>
      </c>
      <c r="E31" s="84">
        <v>10</v>
      </c>
      <c r="F31" s="89" t="s">
        <v>389</v>
      </c>
      <c r="G31" s="99"/>
    </row>
    <row r="32" spans="1:7" s="83" customFormat="1" ht="24" x14ac:dyDescent="0.25">
      <c r="A32" s="113" t="s">
        <v>353</v>
      </c>
      <c r="B32" s="119" t="s">
        <v>382</v>
      </c>
      <c r="C32" s="90" t="s">
        <v>390</v>
      </c>
      <c r="D32" s="88">
        <v>1</v>
      </c>
      <c r="E32" s="84">
        <v>11</v>
      </c>
      <c r="F32" s="89" t="s">
        <v>389</v>
      </c>
      <c r="G32" s="99"/>
    </row>
    <row r="33" spans="1:10" s="83" customFormat="1" ht="36" x14ac:dyDescent="0.25">
      <c r="A33" s="113" t="s">
        <v>355</v>
      </c>
      <c r="B33" s="119" t="s">
        <v>382</v>
      </c>
      <c r="C33" s="90" t="s">
        <v>390</v>
      </c>
      <c r="D33" s="88">
        <v>1</v>
      </c>
      <c r="E33" s="84">
        <v>12</v>
      </c>
      <c r="F33" s="89" t="s">
        <v>389</v>
      </c>
    </row>
    <row r="34" spans="1:10" s="83" customFormat="1" ht="24" x14ac:dyDescent="0.25">
      <c r="A34" s="113" t="s">
        <v>356</v>
      </c>
      <c r="B34" s="119" t="s">
        <v>382</v>
      </c>
      <c r="C34" s="90" t="s">
        <v>390</v>
      </c>
      <c r="D34" s="88">
        <v>1</v>
      </c>
      <c r="E34" s="84">
        <v>13</v>
      </c>
      <c r="F34" s="89" t="s">
        <v>389</v>
      </c>
      <c r="G34" s="99"/>
    </row>
    <row r="35" spans="1:10" s="83" customFormat="1" ht="24" x14ac:dyDescent="0.25">
      <c r="A35" s="113" t="s">
        <v>357</v>
      </c>
      <c r="B35" s="119" t="s">
        <v>382</v>
      </c>
      <c r="C35" s="90" t="s">
        <v>390</v>
      </c>
      <c r="D35" s="88">
        <v>1</v>
      </c>
      <c r="E35" s="84">
        <v>14</v>
      </c>
      <c r="F35" s="89" t="s">
        <v>389</v>
      </c>
      <c r="G35" s="99"/>
    </row>
    <row r="36" spans="1:10" s="83" customFormat="1" x14ac:dyDescent="0.25">
      <c r="A36" s="113" t="s">
        <v>358</v>
      </c>
      <c r="B36" s="119" t="s">
        <v>382</v>
      </c>
      <c r="C36" s="90" t="s">
        <v>390</v>
      </c>
      <c r="D36" s="88">
        <v>1</v>
      </c>
      <c r="E36" s="84">
        <v>15</v>
      </c>
      <c r="F36" s="89" t="s">
        <v>389</v>
      </c>
    </row>
    <row r="37" spans="1:10" s="83" customFormat="1" ht="36" x14ac:dyDescent="0.2">
      <c r="A37" s="114" t="s">
        <v>359</v>
      </c>
      <c r="B37" s="119" t="s">
        <v>382</v>
      </c>
      <c r="C37" s="90" t="s">
        <v>390</v>
      </c>
      <c r="D37" s="88">
        <v>1</v>
      </c>
      <c r="E37" s="84">
        <v>16</v>
      </c>
      <c r="F37" s="89" t="s">
        <v>389</v>
      </c>
      <c r="H37" s="93" t="s">
        <v>385</v>
      </c>
      <c r="I37" s="51">
        <f>+COUNTIF(F22:F50,"Alto")</f>
        <v>3</v>
      </c>
      <c r="J37" s="95">
        <f>+I37*100%/$I$40</f>
        <v>0.10344827586206896</v>
      </c>
    </row>
    <row r="38" spans="1:10" s="83" customFormat="1" x14ac:dyDescent="0.2">
      <c r="A38" s="114" t="s">
        <v>360</v>
      </c>
      <c r="B38" s="119" t="s">
        <v>382</v>
      </c>
      <c r="C38" s="90" t="s">
        <v>390</v>
      </c>
      <c r="D38" s="88">
        <v>1</v>
      </c>
      <c r="E38" s="84">
        <v>17</v>
      </c>
      <c r="F38" s="89" t="s">
        <v>389</v>
      </c>
      <c r="H38" s="93" t="s">
        <v>386</v>
      </c>
      <c r="I38" s="51">
        <f>+COUNTIF(F22:F51,"Medio")</f>
        <v>0</v>
      </c>
      <c r="J38" s="95">
        <f>+I38*100%/$I$40</f>
        <v>0</v>
      </c>
    </row>
    <row r="39" spans="1:10" s="83" customFormat="1" x14ac:dyDescent="0.2">
      <c r="A39" s="113" t="s">
        <v>361</v>
      </c>
      <c r="B39" s="119" t="s">
        <v>382</v>
      </c>
      <c r="C39" s="90" t="s">
        <v>390</v>
      </c>
      <c r="D39" s="88">
        <v>1</v>
      </c>
      <c r="E39" s="84">
        <v>18</v>
      </c>
      <c r="F39" s="89" t="s">
        <v>389</v>
      </c>
      <c r="H39" s="93" t="s">
        <v>387</v>
      </c>
      <c r="I39" s="51">
        <f>+COUNTIF(F22:F52,"Bajo")</f>
        <v>26</v>
      </c>
      <c r="J39" s="95">
        <f>+I39*100%/$I$40</f>
        <v>0.89655172413793105</v>
      </c>
    </row>
    <row r="40" spans="1:10" s="83" customFormat="1" ht="36" x14ac:dyDescent="0.2">
      <c r="A40" s="113" t="s">
        <v>363</v>
      </c>
      <c r="B40" s="119" t="s">
        <v>382</v>
      </c>
      <c r="C40" s="90" t="s">
        <v>390</v>
      </c>
      <c r="D40" s="88">
        <v>1</v>
      </c>
      <c r="E40" s="84">
        <v>19</v>
      </c>
      <c r="F40" s="89" t="s">
        <v>389</v>
      </c>
      <c r="H40" s="51"/>
      <c r="I40" s="94">
        <f>SUM(I37:I39)</f>
        <v>29</v>
      </c>
      <c r="J40" s="97">
        <f>SUM(J37:J39)</f>
        <v>1</v>
      </c>
    </row>
    <row r="41" spans="1:10" s="83" customFormat="1" x14ac:dyDescent="0.25">
      <c r="A41" s="113" t="s">
        <v>364</v>
      </c>
      <c r="B41" s="119" t="s">
        <v>382</v>
      </c>
      <c r="C41" s="90" t="s">
        <v>390</v>
      </c>
      <c r="D41" s="88">
        <v>1</v>
      </c>
      <c r="E41" s="84">
        <v>20</v>
      </c>
      <c r="F41" s="89" t="s">
        <v>389</v>
      </c>
    </row>
    <row r="42" spans="1:10" ht="38.25" x14ac:dyDescent="0.2">
      <c r="A42" s="90" t="s">
        <v>365</v>
      </c>
      <c r="B42" s="119" t="s">
        <v>382</v>
      </c>
      <c r="C42" s="90" t="s">
        <v>390</v>
      </c>
      <c r="D42" s="88">
        <v>1</v>
      </c>
      <c r="E42" s="84">
        <v>21</v>
      </c>
      <c r="F42" s="89" t="s">
        <v>389</v>
      </c>
      <c r="G42" s="98"/>
    </row>
    <row r="43" spans="1:10" ht="38.25" x14ac:dyDescent="0.2">
      <c r="A43" s="90" t="s">
        <v>366</v>
      </c>
      <c r="B43" s="119" t="s">
        <v>382</v>
      </c>
      <c r="C43" s="90" t="s">
        <v>390</v>
      </c>
      <c r="D43" s="88">
        <v>1</v>
      </c>
      <c r="E43" s="84">
        <v>22</v>
      </c>
      <c r="F43" s="89" t="s">
        <v>389</v>
      </c>
      <c r="G43" s="98"/>
    </row>
    <row r="44" spans="1:10" ht="25.5" x14ac:dyDescent="0.2">
      <c r="A44" s="90" t="s">
        <v>367</v>
      </c>
      <c r="B44" s="119" t="s">
        <v>382</v>
      </c>
      <c r="C44" s="90" t="s">
        <v>390</v>
      </c>
      <c r="D44" s="88">
        <v>1</v>
      </c>
      <c r="E44" s="84">
        <v>23</v>
      </c>
      <c r="F44" s="89" t="s">
        <v>389</v>
      </c>
      <c r="G44" s="98"/>
    </row>
    <row r="45" spans="1:10" ht="25.5" x14ac:dyDescent="0.2">
      <c r="A45" s="90" t="s">
        <v>368</v>
      </c>
      <c r="B45" s="119" t="s">
        <v>382</v>
      </c>
      <c r="C45" s="90" t="s">
        <v>390</v>
      </c>
      <c r="D45" s="88">
        <v>1</v>
      </c>
      <c r="E45" s="84">
        <v>24</v>
      </c>
      <c r="F45" s="89" t="s">
        <v>389</v>
      </c>
      <c r="G45" s="98"/>
    </row>
    <row r="46" spans="1:10" ht="25.5" x14ac:dyDescent="0.2">
      <c r="A46" s="90" t="s">
        <v>369</v>
      </c>
      <c r="B46" s="119" t="s">
        <v>382</v>
      </c>
      <c r="C46" s="90" t="s">
        <v>390</v>
      </c>
      <c r="D46" s="88">
        <v>1</v>
      </c>
      <c r="E46" s="84">
        <v>25</v>
      </c>
      <c r="F46" s="89" t="s">
        <v>389</v>
      </c>
    </row>
    <row r="47" spans="1:10" ht="25.5" x14ac:dyDescent="0.2">
      <c r="A47" s="82" t="s">
        <v>370</v>
      </c>
      <c r="B47" s="119" t="s">
        <v>382</v>
      </c>
      <c r="C47" s="90" t="s">
        <v>390</v>
      </c>
      <c r="D47" s="88">
        <v>1</v>
      </c>
      <c r="E47" s="84">
        <v>26</v>
      </c>
      <c r="F47" s="89" t="s">
        <v>389</v>
      </c>
    </row>
    <row r="48" spans="1:10" ht="25.5" x14ac:dyDescent="0.2">
      <c r="A48" s="90" t="s">
        <v>371</v>
      </c>
      <c r="B48" s="119" t="s">
        <v>382</v>
      </c>
      <c r="C48" s="90" t="s">
        <v>390</v>
      </c>
      <c r="D48" s="88">
        <v>1</v>
      </c>
      <c r="E48" s="84">
        <v>27</v>
      </c>
      <c r="F48" s="89" t="s">
        <v>389</v>
      </c>
    </row>
    <row r="49" spans="1:6" ht="38.25" x14ac:dyDescent="0.2">
      <c r="A49" s="90" t="s">
        <v>372</v>
      </c>
      <c r="B49" s="119" t="s">
        <v>382</v>
      </c>
      <c r="C49" s="90" t="s">
        <v>390</v>
      </c>
      <c r="D49" s="88">
        <v>1</v>
      </c>
      <c r="E49" s="84">
        <v>28</v>
      </c>
      <c r="F49" s="89" t="s">
        <v>389</v>
      </c>
    </row>
    <row r="50" spans="1:6" x14ac:dyDescent="0.2">
      <c r="A50" s="90" t="s">
        <v>373</v>
      </c>
      <c r="B50" s="119" t="s">
        <v>382</v>
      </c>
      <c r="C50" s="90" t="s">
        <v>390</v>
      </c>
      <c r="D50" s="88">
        <v>1</v>
      </c>
      <c r="E50" s="84">
        <v>29</v>
      </c>
      <c r="F50" s="89" t="s">
        <v>389</v>
      </c>
    </row>
    <row r="51" spans="1:6" ht="18.75" x14ac:dyDescent="0.3">
      <c r="B51" s="118">
        <f>SUM(B4:B50)</f>
        <v>0</v>
      </c>
    </row>
    <row r="52" spans="1:6" x14ac:dyDescent="0.2">
      <c r="D52" s="96"/>
    </row>
    <row r="53" spans="1:6" x14ac:dyDescent="0.2">
      <c r="D53" s="95"/>
    </row>
    <row r="54" spans="1:6" x14ac:dyDescent="0.2">
      <c r="D54" s="95"/>
    </row>
  </sheetData>
  <sortState ref="A4:E29">
    <sortCondition ref="E4:E29"/>
  </sortState>
  <conditionalFormatting sqref="D4">
    <cfRule type="cellIs" dxfId="11" priority="77" operator="lessThanOrEqual">
      <formula>2.1</formula>
    </cfRule>
    <cfRule type="cellIs" dxfId="10" priority="78" operator="lessThanOrEqual">
      <formula>2.9</formula>
    </cfRule>
    <cfRule type="cellIs" dxfId="9" priority="79" operator="greaterThanOrEqual">
      <formula>3</formula>
    </cfRule>
  </conditionalFormatting>
  <conditionalFormatting sqref="D5:D21 D34:D50">
    <cfRule type="cellIs" dxfId="8" priority="46" operator="lessThanOrEqual">
      <formula>2.9</formula>
    </cfRule>
    <cfRule type="cellIs" dxfId="7" priority="47" operator="lessThanOrEqual">
      <formula>3.9</formula>
    </cfRule>
    <cfRule type="cellIs" dxfId="6" priority="48" operator="greaterThanOrEqual">
      <formula>4</formula>
    </cfRule>
  </conditionalFormatting>
  <conditionalFormatting sqref="D22:D33">
    <cfRule type="cellIs" dxfId="5" priority="10" operator="lessThanOrEqual">
      <formula>2.1</formula>
    </cfRule>
    <cfRule type="cellIs" dxfId="4" priority="11" operator="lessThanOrEqual">
      <formula>2.9</formula>
    </cfRule>
    <cfRule type="cellIs" dxfId="3" priority="12" operator="greaterThanOrEqual">
      <formula>2.9</formula>
    </cfRule>
  </conditionalFormatting>
  <conditionalFormatting sqref="F4:F50">
    <cfRule type="containsText" dxfId="2" priority="1" operator="containsText" text="Bajo">
      <formula>NOT(ISERROR(SEARCH("Bajo",F4)))</formula>
    </cfRule>
    <cfRule type="containsText" dxfId="1" priority="2" operator="containsText" text="Alto">
      <formula>NOT(ISERROR(SEARCH("Alto",F4)))</formula>
    </cfRule>
    <cfRule type="containsText" dxfId="0" priority="3" operator="containsText" text="Medio">
      <formula>NOT(ISERROR(SEARCH("Medio",F4)))</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J38"/>
  <sheetViews>
    <sheetView showGridLines="0" workbookViewId="0">
      <selection activeCell="D9" sqref="D9"/>
    </sheetView>
  </sheetViews>
  <sheetFormatPr baseColWidth="10" defaultColWidth="11.42578125" defaultRowHeight="15" x14ac:dyDescent="0.25"/>
  <cols>
    <col min="1" max="1" width="4.140625" customWidth="1"/>
    <col min="2" max="2" width="23" customWidth="1"/>
    <col min="3" max="3" width="4" customWidth="1"/>
    <col min="4" max="4" width="22.28515625" customWidth="1"/>
    <col min="5" max="5" width="3.42578125" customWidth="1"/>
    <col min="6" max="6" width="19.42578125" customWidth="1"/>
    <col min="7" max="7" width="4" customWidth="1"/>
    <col min="8" max="8" width="20.42578125" customWidth="1"/>
    <col min="9" max="9" width="3.7109375" customWidth="1"/>
    <col min="10" max="10" width="25.85546875" customWidth="1"/>
  </cols>
  <sheetData>
    <row r="1" spans="1:10" ht="35.25" customHeight="1" thickTop="1" x14ac:dyDescent="0.25">
      <c r="A1" s="376" t="s">
        <v>391</v>
      </c>
      <c r="B1" s="376"/>
      <c r="C1" s="376" t="s">
        <v>312</v>
      </c>
      <c r="D1" s="376"/>
      <c r="E1" s="376" t="s">
        <v>392</v>
      </c>
      <c r="F1" s="376"/>
      <c r="G1" s="376" t="s">
        <v>393</v>
      </c>
      <c r="H1" s="376"/>
      <c r="I1" s="376" t="s">
        <v>394</v>
      </c>
      <c r="J1" s="376"/>
    </row>
    <row r="2" spans="1:10" ht="36" x14ac:dyDescent="0.25">
      <c r="A2" s="37">
        <v>0</v>
      </c>
      <c r="B2" s="20" t="s">
        <v>395</v>
      </c>
      <c r="C2" s="37">
        <v>0</v>
      </c>
      <c r="D2" s="20" t="s">
        <v>396</v>
      </c>
      <c r="E2" s="37">
        <v>0</v>
      </c>
      <c r="F2" s="20" t="s">
        <v>397</v>
      </c>
      <c r="G2" s="37">
        <v>0</v>
      </c>
      <c r="H2" s="20" t="s">
        <v>398</v>
      </c>
      <c r="I2" s="37">
        <v>0</v>
      </c>
      <c r="J2" s="20" t="s">
        <v>399</v>
      </c>
    </row>
    <row r="3" spans="1:10" ht="36" x14ac:dyDescent="0.25">
      <c r="A3" s="37">
        <v>1</v>
      </c>
      <c r="B3" s="20" t="s">
        <v>400</v>
      </c>
      <c r="C3" s="37">
        <v>1</v>
      </c>
      <c r="D3" s="20" t="s">
        <v>401</v>
      </c>
      <c r="E3" s="37">
        <v>1</v>
      </c>
      <c r="F3" s="20" t="s">
        <v>402</v>
      </c>
      <c r="G3" s="37">
        <v>1</v>
      </c>
      <c r="H3" s="20" t="s">
        <v>403</v>
      </c>
      <c r="I3" s="37">
        <v>1</v>
      </c>
      <c r="J3" s="20" t="s">
        <v>404</v>
      </c>
    </row>
    <row r="4" spans="1:10" ht="36" x14ac:dyDescent="0.25">
      <c r="A4" s="37">
        <v>3</v>
      </c>
      <c r="B4" s="20" t="s">
        <v>405</v>
      </c>
      <c r="C4" s="37">
        <v>3</v>
      </c>
      <c r="D4" s="20" t="s">
        <v>406</v>
      </c>
      <c r="E4" s="37">
        <v>3</v>
      </c>
      <c r="F4" s="20" t="s">
        <v>407</v>
      </c>
      <c r="G4" s="37">
        <v>3</v>
      </c>
      <c r="H4" s="20" t="s">
        <v>408</v>
      </c>
      <c r="I4" s="37">
        <v>3</v>
      </c>
      <c r="J4" s="20" t="s">
        <v>409</v>
      </c>
    </row>
    <row r="5" spans="1:10" ht="36" x14ac:dyDescent="0.25">
      <c r="A5" s="37">
        <v>5</v>
      </c>
      <c r="B5" s="20" t="s">
        <v>410</v>
      </c>
      <c r="C5" s="37">
        <v>5</v>
      </c>
      <c r="D5" s="20" t="s">
        <v>411</v>
      </c>
      <c r="E5" s="37">
        <v>5</v>
      </c>
      <c r="F5" s="20" t="s">
        <v>412</v>
      </c>
      <c r="G5" s="38">
        <v>5</v>
      </c>
      <c r="H5" s="20" t="s">
        <v>413</v>
      </c>
      <c r="I5" s="37">
        <v>5</v>
      </c>
      <c r="J5" s="20" t="s">
        <v>414</v>
      </c>
    </row>
    <row r="6" spans="1:10" ht="15.75" x14ac:dyDescent="0.25">
      <c r="A6" s="375">
        <v>0.3</v>
      </c>
      <c r="B6" s="375"/>
      <c r="C6" s="375">
        <v>0.15</v>
      </c>
      <c r="D6" s="375"/>
      <c r="E6" s="375">
        <v>0.25</v>
      </c>
      <c r="F6" s="375"/>
      <c r="G6" s="375">
        <v>0.2</v>
      </c>
      <c r="H6" s="375"/>
      <c r="I6" s="375">
        <v>0.05</v>
      </c>
      <c r="J6" s="375"/>
    </row>
    <row r="12" spans="1:10" ht="15.75" customHeight="1" x14ac:dyDescent="0.25"/>
    <row r="24" ht="15" customHeight="1" x14ac:dyDescent="0.25"/>
    <row r="38" ht="39" customHeight="1" x14ac:dyDescent="0.25"/>
  </sheetData>
  <mergeCells count="10">
    <mergeCell ref="I6:J6"/>
    <mergeCell ref="I1:J1"/>
    <mergeCell ref="A1:B1"/>
    <mergeCell ref="C1:D1"/>
    <mergeCell ref="E1:F1"/>
    <mergeCell ref="G1:H1"/>
    <mergeCell ref="A6:B6"/>
    <mergeCell ref="C6:D6"/>
    <mergeCell ref="E6:F6"/>
    <mergeCell ref="G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Hoja3</vt:lpstr>
      <vt:lpstr>Hoja1</vt:lpstr>
      <vt:lpstr>Papel Trabajo</vt:lpstr>
      <vt:lpstr>AUDITORIAS PRIORIZADAS-BOLSA</vt:lpstr>
      <vt:lpstr>Informes de Ley</vt:lpstr>
      <vt:lpstr>Priorización procesos</vt:lpstr>
      <vt:lpstr>Priorización Proyectos</vt:lpstr>
      <vt:lpstr>Universo consolidado</vt:lpstr>
      <vt:lpstr>Calificación</vt:lpstr>
      <vt:lpstr>Variable 1</vt:lpstr>
      <vt:lpstr>Variable 4</vt:lpstr>
      <vt:lpstr>Variable 2</vt:lpstr>
      <vt:lpstr>'Informes de Ley'!Área_de_impresión</vt:lpstr>
      <vt:lpstr>'Papel Trabajo'!Área_de_impresión</vt:lpstr>
      <vt:lpstr>'AUDITORIAS PRIORIZADAS-BOLSA'!Títulos_a_imprimir</vt:lpstr>
      <vt:lpstr>'Informes de Ley'!Títulos_a_imprimir</vt:lpstr>
      <vt:lpstr>'Papel Trabajo'!Títulos_a_imprimir</vt:lpstr>
    </vt:vector>
  </TitlesOfParts>
  <Manager/>
  <Company>Municipio de Medellín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Muñoz Contreras</dc:creator>
  <cp:keywords/>
  <dc:description/>
  <cp:lastModifiedBy>Diana Milena Bohorquez Ortiz</cp:lastModifiedBy>
  <cp:revision/>
  <cp:lastPrinted>2024-11-23T23:27:50Z</cp:lastPrinted>
  <dcterms:created xsi:type="dcterms:W3CDTF">2015-09-17T15:24:21Z</dcterms:created>
  <dcterms:modified xsi:type="dcterms:W3CDTF">2025-03-14T16:09:07Z</dcterms:modified>
  <cp:category/>
  <cp:contentStatus/>
</cp:coreProperties>
</file>