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ladys\Desktop\Todo\"/>
    </mc:Choice>
  </mc:AlternateContent>
  <xr:revisionPtr revIDLastSave="0" documentId="8_{9BABD494-7B84-40D9-9C20-5AB98B6556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TRABAJO SGS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#REF!</definedName>
    <definedName name="\b">#REF!</definedName>
    <definedName name="\eliminar">[1]RESUM96!#REF!</definedName>
    <definedName name="\eliminar1">[1]RESUM96!#REF!</definedName>
    <definedName name="\q">#REF!</definedName>
    <definedName name="___abr99">#REF!</definedName>
    <definedName name="___abr991">#REF!</definedName>
    <definedName name="___ABR992">#REF!</definedName>
    <definedName name="___ago99">#REF!</definedName>
    <definedName name="___ago991">#REF!</definedName>
    <definedName name="___AGO992">#REF!</definedName>
    <definedName name="___dic99">#REF!</definedName>
    <definedName name="___dic991">#REF!</definedName>
    <definedName name="___DIC992">#REF!</definedName>
    <definedName name="___Ene1">#REF!</definedName>
    <definedName name="___Ene2">#REF!</definedName>
    <definedName name="___Ene3">#REF!</definedName>
    <definedName name="___Ene4">#REF!</definedName>
    <definedName name="___Ene5">#REF!</definedName>
    <definedName name="___ene99">#REF!</definedName>
    <definedName name="___ene991">#REF!</definedName>
    <definedName name="___ENE992">#REF!</definedName>
    <definedName name="___Feb1">#REF!</definedName>
    <definedName name="___Feb2">#REF!</definedName>
    <definedName name="___Feb3">#REF!</definedName>
    <definedName name="___Feb4">#REF!</definedName>
    <definedName name="___Feb5">#REF!</definedName>
    <definedName name="___feb99">#REF!</definedName>
    <definedName name="___feb991">#REF!</definedName>
    <definedName name="___FEB992">#REF!</definedName>
    <definedName name="___jul99">#REF!</definedName>
    <definedName name="___jul991">#REF!</definedName>
    <definedName name="___JUL992">#REF!</definedName>
    <definedName name="___jun99">#REF!</definedName>
    <definedName name="___jun991">#REF!</definedName>
    <definedName name="___JUN992">#REF!</definedName>
    <definedName name="___mar99">#REF!</definedName>
    <definedName name="___mar991">#REF!</definedName>
    <definedName name="___MAR992">#REF!</definedName>
    <definedName name="___Mar993">#REF!</definedName>
    <definedName name="___Mar994">#REF!</definedName>
    <definedName name="___Mar995">#REF!</definedName>
    <definedName name="___may99">#REF!</definedName>
    <definedName name="___may991">#REF!</definedName>
    <definedName name="___MAY992">#REF!</definedName>
    <definedName name="___nov99">#REF!</definedName>
    <definedName name="___nov991">#REF!</definedName>
    <definedName name="___NOV992">#REF!</definedName>
    <definedName name="___OCT99">#REF!</definedName>
    <definedName name="___oct991">#REF!</definedName>
    <definedName name="___OCT992">#REF!</definedName>
    <definedName name="___SAL1">#REF!</definedName>
    <definedName name="___sep99">#REF!</definedName>
    <definedName name="___sep991">#REF!</definedName>
    <definedName name="___SEP992">#REF!</definedName>
    <definedName name="___TAM1">#REF!</definedName>
    <definedName name="___TAM2">#REF!</definedName>
    <definedName name="__abr99">#REF!</definedName>
    <definedName name="__abr991">#REF!</definedName>
    <definedName name="__ABR992">#REF!</definedName>
    <definedName name="__ago99">#REF!</definedName>
    <definedName name="__ago991">#REF!</definedName>
    <definedName name="__AGO992">#REF!</definedName>
    <definedName name="__dic99">#REF!</definedName>
    <definedName name="__dic991">#REF!</definedName>
    <definedName name="__DIC992">#REF!</definedName>
    <definedName name="__Ene1">#REF!</definedName>
    <definedName name="__Ene2">#REF!</definedName>
    <definedName name="__Ene3">#REF!</definedName>
    <definedName name="__Ene4">#REF!</definedName>
    <definedName name="__Ene5">#REF!</definedName>
    <definedName name="__ene99">#REF!</definedName>
    <definedName name="__ene991">#REF!</definedName>
    <definedName name="__ENE992">#REF!</definedName>
    <definedName name="__Feb1">#REF!</definedName>
    <definedName name="__Feb2">#REF!</definedName>
    <definedName name="__Feb3">#REF!</definedName>
    <definedName name="__Feb4">#REF!</definedName>
    <definedName name="__Feb5">#REF!</definedName>
    <definedName name="__feb99">#REF!</definedName>
    <definedName name="__feb991">#REF!</definedName>
    <definedName name="__FEB992">#REF!</definedName>
    <definedName name="__jul99">#REF!</definedName>
    <definedName name="__jul991">#REF!</definedName>
    <definedName name="__JUL992">#REF!</definedName>
    <definedName name="__jun99">#REF!</definedName>
    <definedName name="__jun991">#REF!</definedName>
    <definedName name="__JUN992">#REF!</definedName>
    <definedName name="__mar99">#REF!</definedName>
    <definedName name="__mar991">#REF!</definedName>
    <definedName name="__MAR992">#REF!</definedName>
    <definedName name="__Mar993">#REF!</definedName>
    <definedName name="__Mar994">#REF!</definedName>
    <definedName name="__Mar995">#REF!</definedName>
    <definedName name="__may99">#REF!</definedName>
    <definedName name="__may991">#REF!</definedName>
    <definedName name="__MAY992">#REF!</definedName>
    <definedName name="__nov99">#REF!</definedName>
    <definedName name="__nov991">#REF!</definedName>
    <definedName name="__NOV992">#REF!</definedName>
    <definedName name="__OCT99">#REF!</definedName>
    <definedName name="__oct991">#REF!</definedName>
    <definedName name="__OCT992">#REF!</definedName>
    <definedName name="__SAL1">#REF!</definedName>
    <definedName name="__sep99">#REF!</definedName>
    <definedName name="__sep991">#REF!</definedName>
    <definedName name="__SEP992">#REF!</definedName>
    <definedName name="__TAM1">#REF!</definedName>
    <definedName name="__TAM2">#REF!</definedName>
    <definedName name="_0">#N/A</definedName>
    <definedName name="_1">#REF!</definedName>
    <definedName name="_abr99">#REF!</definedName>
    <definedName name="_abr991">#REF!</definedName>
    <definedName name="_ABR992">#REF!</definedName>
    <definedName name="_ago99">#REF!</definedName>
    <definedName name="_ago991">#REF!</definedName>
    <definedName name="_AGO992">#REF!</definedName>
    <definedName name="_dic99">#REF!</definedName>
    <definedName name="_dic991">#REF!</definedName>
    <definedName name="_DIC992">#REF!</definedName>
    <definedName name="_Ene1">#REF!</definedName>
    <definedName name="_Ene2">#REF!</definedName>
    <definedName name="_Ene3">#REF!</definedName>
    <definedName name="_Ene4">#REF!</definedName>
    <definedName name="_Ene5">#REF!</definedName>
    <definedName name="_ene99">#REF!</definedName>
    <definedName name="_ene991">#REF!</definedName>
    <definedName name="_ENE992">#REF!</definedName>
    <definedName name="_Feb1">#REF!</definedName>
    <definedName name="_Feb2">#REF!</definedName>
    <definedName name="_Feb3">#REF!</definedName>
    <definedName name="_Feb4">#REF!</definedName>
    <definedName name="_Feb5">#REF!</definedName>
    <definedName name="_feb99">#REF!</definedName>
    <definedName name="_feb991">#REF!</definedName>
    <definedName name="_FEB992">#REF!</definedName>
    <definedName name="_Fill" hidden="1">#REF!</definedName>
    <definedName name="_jul99">#REF!</definedName>
    <definedName name="_jul991">#REF!</definedName>
    <definedName name="_JUL992">#REF!</definedName>
    <definedName name="_jun99">#REF!</definedName>
    <definedName name="_jun991">#REF!</definedName>
    <definedName name="_JUN992">#REF!</definedName>
    <definedName name="_mar99">#REF!</definedName>
    <definedName name="_mar991">#REF!</definedName>
    <definedName name="_MAR992">#REF!</definedName>
    <definedName name="_Mar993">#REF!</definedName>
    <definedName name="_Mar994">#REF!</definedName>
    <definedName name="_Mar995">#REF!</definedName>
    <definedName name="_may99">#REF!</definedName>
    <definedName name="_may991">#REF!</definedName>
    <definedName name="_MAY992">#REF!</definedName>
    <definedName name="_nov99">#REF!</definedName>
    <definedName name="_nov991">#REF!</definedName>
    <definedName name="_NOV992">#REF!</definedName>
    <definedName name="_OCT99">#REF!</definedName>
    <definedName name="_oct991">#REF!</definedName>
    <definedName name="_OCT992">#REF!</definedName>
    <definedName name="_SAL1">#REF!</definedName>
    <definedName name="_sep99">#REF!</definedName>
    <definedName name="_sep991">#REF!</definedName>
    <definedName name="_SEP992">#REF!</definedName>
    <definedName name="_TAM1">#REF!</definedName>
    <definedName name="_TAM2">#REF!</definedName>
    <definedName name="a">#REF!</definedName>
    <definedName name="A_IMPRESIÓN_IM">#REF!</definedName>
    <definedName name="aa">'[2]SUSPENSIONES SUR URBANA 9'!$K$5</definedName>
    <definedName name="aabril99">#REF!</definedName>
    <definedName name="ABR">#REF!</definedName>
    <definedName name="ABRIL">#REF!</definedName>
    <definedName name="ABRIL1">#REF!</definedName>
    <definedName name="ABRIL3">[3]abr!$C$11:$M$61</definedName>
    <definedName name="abril99">#REF!</definedName>
    <definedName name="aene99">#REF!</definedName>
    <definedName name="afeb99">#REF!</definedName>
    <definedName name="AGO">#REF!</definedName>
    <definedName name="AGOSTO">#REF!</definedName>
    <definedName name="AGOSTO1">#REF!</definedName>
    <definedName name="AJULIO">'[4]a-feb99'!$D$11:$O$53</definedName>
    <definedName name="ajun99">#REF!</definedName>
    <definedName name="amar99">#REF!</definedName>
    <definedName name="amayo99">#REF!</definedName>
    <definedName name="_xlnm.Print_Area" localSheetId="0">'PLAN DE TRABAJO SGSST'!$A$1:$BD$219</definedName>
    <definedName name="_xlnm.Print_Area">#REF!</definedName>
    <definedName name="AREA1">'[5]8'!$A$96:$AK$141</definedName>
    <definedName name="AREA14">'[6]Datos estimado'!$A$1:$O$75</definedName>
    <definedName name="AREA2">'[5]8'!$A$1:$AA$141</definedName>
    <definedName name="area20">#REF!</definedName>
    <definedName name="AREA21">'[6]Datos estimado'!$A$37:$Y$74</definedName>
    <definedName name="AREA3">#REF!</definedName>
    <definedName name="AREA4">#REF!</definedName>
    <definedName name="ASFDV">#REF!</definedName>
    <definedName name="AU">'[7]CIRCUITOS CODENSA'!#REF!</definedName>
    <definedName name="AUTOPISTA">'[7]CIRCUITOS CODENSA'!#REF!</definedName>
    <definedName name="b">#REF!</definedName>
    <definedName name="BANCO">#REF!</definedName>
    <definedName name="BAS">[8]PROVI!$B$1:$AQ$120</definedName>
    <definedName name="BASE">[8]PROVI!$B$1:$AT$115</definedName>
    <definedName name="BASE1">[9]RREDES!$B$1:$AT$27</definedName>
    <definedName name="_xlnm.Database">#REF!</definedName>
    <definedName name="BL">'[7]CIRCUITOS CODENSA'!#REF!</definedName>
    <definedName name="BO">'[7]CIRCUITOS CODENSA'!#REF!</definedName>
    <definedName name="BOSA_ING_BARR">[8]PROVI!$B$418:$AQ$419</definedName>
    <definedName name="BOSA_ING_PROV">[8]PROVI!$B$129:$AQ$130</definedName>
    <definedName name="BOSA_INV_PRES">[8]PROVI!$B$461:$AQ$462</definedName>
    <definedName name="BOSA_LOT_REDBS">[10]RREDES!$B$418:$AT$419</definedName>
    <definedName name="BOSA_LOT_REDSB">[10]PROVI!$B$645:$AT$646</definedName>
    <definedName name="BOSA_PROY_APROB">[8]PROVI!$B$254:$AQ$255</definedName>
    <definedName name="BOSA_PROY_EJEC">[8]PROVI!$B$296:$AQ$297</definedName>
    <definedName name="BOSA_PROY_EJECU">[8]PROVI!$B$337:$AQ$338</definedName>
    <definedName name="BOSA_PROY_PEND">[8]PROVI!$B$171:$AQ$172</definedName>
    <definedName name="BOSA_PROY_TERM">[8]PROVI!$B$212:$AQ$213</definedName>
    <definedName name="cade">[11]NOMINA!$A$1:$AP$65536</definedName>
    <definedName name="CAIS_APR">[8]PROVI!$B$404:$R$405</definedName>
    <definedName name="CAIS_ING">[8]PROVI!$B$378:$R$379</definedName>
    <definedName name="CAIS_TER">[8]PROVI!$B$391:$R$392</definedName>
    <definedName name="CarteraCongeladaEnJusticia">[12]CarteraCongeladaEnJusticia!$A$1:$B$2</definedName>
    <definedName name="CC">'[7]CIRCUITOS CODENSA'!#REF!</definedName>
    <definedName name="ccc">[12]CarteraCongeladaEnJusticia!$A$1:$B$2</definedName>
    <definedName name="CDS_V_INDICES_CIRCUITO_CAUSA">#REF!</definedName>
    <definedName name="Cecos">#REF!</definedName>
    <definedName name="CHAP_ING_BARR">[8]PROVI!$B$421:$AQ$422</definedName>
    <definedName name="CHAP_ING_PROV">[8]PROVI!$B$132:$AQ$133</definedName>
    <definedName name="CHAP_INV_PRES">[8]PROVI!$B$465:$AQ$466</definedName>
    <definedName name="CHAP_LOR_REDSB">[10]PROVI!$B$648:$AT$649</definedName>
    <definedName name="CHAP_LOT_REDBS">[10]RREDES!$B$421:$AT$422</definedName>
    <definedName name="CHAP_PROY_APROB">[8]PROVI!$B$257:$AQ$258</definedName>
    <definedName name="CHAP_PROY_EJEC">[8]PROVI!$B$299:$AQ$300</definedName>
    <definedName name="CHAP_PROY_EJECU">[8]PROVI!$B$340:$AQ$341</definedName>
    <definedName name="CHAP_PROY_PEND">[8]PROVI!$B$174:$AQ$175</definedName>
    <definedName name="CHAP_PROY_TERM">[8]PROVI!$B$215:$AQ$216</definedName>
    <definedName name="CICLO52">'[13]Ciclo52 '!$H$119</definedName>
    <definedName name="CIUD_ING_BARR">[8]PROVI!$B$442:$AQ$443</definedName>
    <definedName name="CIUD_ING_PROV">[8]PROVI!$A$153:$AQ$154</definedName>
    <definedName name="CIUD_INV_PRES">[8]PROVI!$B$486:$AT$487</definedName>
    <definedName name="CIUD_LOT_REDBS">[10]RREDES!$B$442:$AT$443</definedName>
    <definedName name="CIUD_LOT_REDSB">[10]PROVI!$B$669:$AT$670</definedName>
    <definedName name="CIUD_PROY_APROB">[8]PROVI!$A$278:$AQ$279</definedName>
    <definedName name="CIUD_PROY_EJEC">[8]PROVI!$A$320:$AQ$321</definedName>
    <definedName name="CIUD_PROY_EJECU">[8]PROVI!$A$361:$AQ$362</definedName>
    <definedName name="CIUD_PROY_PEND">[8]PROVI!$A$195:$AQ$196</definedName>
    <definedName name="CIUD_PROY_TERM">[8]PROVI!$A$236:$AQ$237</definedName>
    <definedName name="CL">'[7]CIRCUITOS CODENSA'!#REF!</definedName>
    <definedName name="COD">#REF!</definedName>
    <definedName name="codabq11.4">[14]MUNICIPIO!#REF!</definedName>
    <definedName name="codabq34.5">[14]MUNICIPIO!#REF!</definedName>
    <definedName name="codabta11.4">[14]MUNICIPIO!#REF!</definedName>
    <definedName name="codabta115">[14]MUNICIPIO!#REF!</definedName>
    <definedName name="codabta34.5">[14]MUNICIPIO!#REF!</definedName>
    <definedName name="codabuga34.5">[14]MUNICIPIO!#REF!</definedName>
    <definedName name="codabugaind34.5">[14]MUNICIPIO!#REF!</definedName>
    <definedName name="codacajind11.4">[14]MUNICIPIO!#REF!</definedName>
    <definedName name="codacajind34.5">[14]MUNICIPIO!#REF!</definedName>
    <definedName name="codacalera">[14]MUNICIPIO!#REF!</definedName>
    <definedName name="codacalera115">[14]MUNICIPIO!#REF!</definedName>
    <definedName name="codacaleraind34.5">[14]MUNICIPIO!#REF!</definedName>
    <definedName name="codacali">[14]MUNICIPIO!#REF!</definedName>
    <definedName name="codacalind11.4">[14]MUNICIPIO!#REF!</definedName>
    <definedName name="codacalind115">[14]MUNICIPIO!#REF!</definedName>
    <definedName name="codacalind34.5">[14]MUNICIPIO!#REF!</definedName>
    <definedName name="codacalof115">[14]MUNICIPIO!#REF!</definedName>
    <definedName name="codacart11.4">[14]MUNICIPIO!#REF!</definedName>
    <definedName name="codacartcom11.4">[14]MUNICIPIO!#REF!</definedName>
    <definedName name="codacartind11.4">[14]MUNICIPIO!#REF!</definedName>
    <definedName name="codacartind34.5">[14]MUNICIPIO!#REF!</definedName>
    <definedName name="codachiaind34.5">[14]MUNICIPIO!#REF!</definedName>
    <definedName name="codacombta11.4">[14]MUNICIPIO!#REF!</definedName>
    <definedName name="CODACT16888614">#REF!</definedName>
    <definedName name="CODACT16888676">#REF!</definedName>
    <definedName name="CODACT16888688">#REF!</definedName>
    <definedName name="CODACT16958637">#REF!</definedName>
    <definedName name="CODACT17018480">#REF!</definedName>
    <definedName name="CODACT17018575">#REF!</definedName>
    <definedName name="CODACT17018599">#REF!</definedName>
    <definedName name="CODACT17018634">#REF!</definedName>
    <definedName name="CODACT17254434">#REF!</definedName>
    <definedName name="CODACT17342974">#REF!</definedName>
    <definedName name="CODACT17636373">#REF!</definedName>
    <definedName name="CODACT17702740">#REF!</definedName>
    <definedName name="CODACT17702790">#REF!</definedName>
    <definedName name="CODACT17726718">#REF!</definedName>
    <definedName name="CODACT17774337">#REF!</definedName>
    <definedName name="CODACT17787499">#REF!</definedName>
    <definedName name="CODACT17800766">#REF!</definedName>
    <definedName name="CODACT17824170">#REF!</definedName>
    <definedName name="CODACT17824578">#REF!</definedName>
    <definedName name="CODACT17884362">#REF!</definedName>
    <definedName name="CODACT18265426">#REF!</definedName>
    <definedName name="CODACT19305326">#REF!</definedName>
    <definedName name="CODACTFILMINI">#REF!</definedName>
    <definedName name="CODACTN4">#REF!</definedName>
    <definedName name="CODACTOTN2">#REF!</definedName>
    <definedName name="CODACTOTN3">#REF!</definedName>
    <definedName name="CODACTOTN4">#REF!</definedName>
    <definedName name="CODACTSOGAMOSOIND13.8">[14]MUNICIPIO!#REF!</definedName>
    <definedName name="codacucind34.5">[14]MUNICIPIO!#REF!</definedName>
    <definedName name="codafaca">[14]MUNICIPIO!#REF!</definedName>
    <definedName name="codafacaind11.4">[14]MUNICIPIO!#REF!</definedName>
    <definedName name="codafacaind34.5">[14]MUNICIPIO!#REF!</definedName>
    <definedName name="codafunza">[14]MUNICIPIO!#REF!</definedName>
    <definedName name="codafunzaind11.4">[14]MUNICIPIO!#REF!</definedName>
    <definedName name="codafunzaind34.5">[14]MUNICIPIO!#REF!</definedName>
    <definedName name="codaibagind115">[14]MUNICIPIO!#REF!</definedName>
    <definedName name="codaibague">[14]MUNICIPIO!#REF!</definedName>
    <definedName name="codaindbta11.4">[14]MUNICIPIO!#REF!</definedName>
    <definedName name="codaindbta34.5">[14]MUNICIPIO!#REF!</definedName>
    <definedName name="codaindbuc34.5">[14]MUNICIPIO!#REF!</definedName>
    <definedName name="codamadind34.5">[14]MUNICIPIO!#REF!</definedName>
    <definedName name="codamadrid">[14]MUNICIPIO!#REF!</definedName>
    <definedName name="codamadridind11.4">[14]MUNICIPIO!#REF!</definedName>
    <definedName name="codamedeind34.5">[14]MUNICIPIO!#REF!</definedName>
    <definedName name="codamedellin">[14]MUNICIPIO!#REF!</definedName>
    <definedName name="codamosqind11.4">[14]MUNICIPIO!#REF!</definedName>
    <definedName name="codamosqind34.5">[14]MUNICIPIO!#REF!</definedName>
    <definedName name="codamosquera">[14]MUNICIPIO!#REF!</definedName>
    <definedName name="codaneiva">[14]MUNICIPIO!#REF!</definedName>
    <definedName name="codaneivaind3.5">[14]MUNICIPIO!#REF!</definedName>
    <definedName name="codaneivaind34.5">[14]MUNICIPIO!#REF!</definedName>
    <definedName name="codaofbta11.4">[14]MUNICIPIO!#REF!</definedName>
    <definedName name="codaofbta34.5">[14]MUNICIPIO!#REF!</definedName>
    <definedName name="codarioind34.5">[14]MUNICIPIO!#REF!</definedName>
    <definedName name="codarionegro">[14]MUNICIPIO!#REF!</definedName>
    <definedName name="codasibate">[14]MUNICIPIO!#REF!</definedName>
    <definedName name="codasibateind11.4">[14]MUNICIPIO!#REF!</definedName>
    <definedName name="codasibateind34.5">[14]MUNICIPIO!#REF!</definedName>
    <definedName name="codasoacha">[14]MUNICIPIO!#REF!</definedName>
    <definedName name="codasoachaind11.4">[14]MUNICIPIO!#REF!</definedName>
    <definedName name="codasoachaind34.5">[14]MUNICIPIO!#REF!</definedName>
    <definedName name="codasopo">[14]MUNICIPIO!#REF!</definedName>
    <definedName name="codasopoind34.5">[14]MUNICIPIO!#REF!</definedName>
    <definedName name="codatenjo">[14]MUNICIPIO!#REF!</definedName>
    <definedName name="codatenjoind34.5">[14]MUNICIPIO!#REF!</definedName>
    <definedName name="codatocan115ind">[14]MUNICIPIO!#REF!</definedName>
    <definedName name="codatocan34.5ind">[14]MUNICIPIO!#REF!</definedName>
    <definedName name="codatocancipa">[14]MUNICIPIO!#REF!</definedName>
    <definedName name="codausme">[14]MUNICIPIO!#REF!</definedName>
    <definedName name="codausmeind34.5">[14]MUNICIPIO!#REF!</definedName>
    <definedName name="codazipaind34.5">[14]MUNICIPIO!#REF!</definedName>
    <definedName name="codazipaof34.5">[14]MUNICIPIO!#REF!</definedName>
    <definedName name="codazipaquira">[14]MUNICIPIO!#REF!</definedName>
    <definedName name="CODE">[11]NOMINA!$A$1:$AP$65536</definedName>
    <definedName name="CODIGO">#REF!</definedName>
    <definedName name="codrabta34.5">[14]MUNICIPIO!#REF!</definedName>
    <definedName name="codrbq11.4">[14]MUNICIPIO!#REF!</definedName>
    <definedName name="codrbq34.5">[14]MUNICIPIO!#REF!</definedName>
    <definedName name="codrbta11.4">[14]MUNICIPIO!#REF!</definedName>
    <definedName name="codrbta115">[14]MUNICIPIO!#REF!</definedName>
    <definedName name="codrbuga34.5">[14]MUNICIPIO!#REF!</definedName>
    <definedName name="codrbugaind34.5">[14]MUNICIPIO!#REF!</definedName>
    <definedName name="codrcajind11.4">[14]MUNICIPIO!#REF!</definedName>
    <definedName name="codrcajind34.5">[14]MUNICIPIO!#REF!</definedName>
    <definedName name="codrcalera">[14]MUNICIPIO!#REF!</definedName>
    <definedName name="codrcalera115">[14]MUNICIPIO!#REF!</definedName>
    <definedName name="codrcaleraind34.5">[14]MUNICIPIO!#REF!</definedName>
    <definedName name="codrcali">[14]MUNICIPIO!#REF!</definedName>
    <definedName name="codrcalind11.4">[14]MUNICIPIO!#REF!</definedName>
    <definedName name="codrcalind115">[14]MUNICIPIO!#REF!</definedName>
    <definedName name="codrcalind34.5">[14]MUNICIPIO!#REF!</definedName>
    <definedName name="codrcalof115">[14]MUNICIPIO!#REF!</definedName>
    <definedName name="codrcart11.4">[14]MUNICIPIO!#REF!</definedName>
    <definedName name="codrcartcom11.4">[14]MUNICIPIO!#REF!</definedName>
    <definedName name="codrcartind11.4">[14]MUNICIPIO!#REF!</definedName>
    <definedName name="codrcartind34.5">[14]MUNICIPIO!#REF!</definedName>
    <definedName name="codrchiaind34.5">[14]MUNICIPIO!#REF!</definedName>
    <definedName name="codrcombta11.4">[14]MUNICIPIO!#REF!</definedName>
    <definedName name="codrcombta34.5">[14]MUNICIPIO!#REF!</definedName>
    <definedName name="codrcuc34.5">[14]MUNICIPIO!#REF!</definedName>
    <definedName name="CODREACSOGAMOSOIND13.8">[14]MUNICIPIO!#REF!</definedName>
    <definedName name="CODREACT16888614">#REF!</definedName>
    <definedName name="CODREACT16888676">#REF!</definedName>
    <definedName name="CODREACT16888688">#REF!</definedName>
    <definedName name="CODREACT16958637">#REF!</definedName>
    <definedName name="CODREACT17018480">#REF!</definedName>
    <definedName name="CODREACT17018575">#REF!</definedName>
    <definedName name="CODREACT17018599">#REF!</definedName>
    <definedName name="CODREACT17018634">#REF!</definedName>
    <definedName name="CODREACT17254434">#REF!</definedName>
    <definedName name="CODREACT17342974">#REF!</definedName>
    <definedName name="CODREACT17636373">#REF!</definedName>
    <definedName name="CODREACT17702740">#REF!</definedName>
    <definedName name="CODREACT17702790">#REF!</definedName>
    <definedName name="CODREACT17726718">#REF!</definedName>
    <definedName name="CODREACT17774337">#REF!</definedName>
    <definedName name="CODREACT17787499">#REF!</definedName>
    <definedName name="CODREACT17800766">#REF!</definedName>
    <definedName name="CODREACT17824170">#REF!</definedName>
    <definedName name="CODREACT17824578">#REF!</definedName>
    <definedName name="CODREACT17884362">#REF!</definedName>
    <definedName name="CODREACT18265426">#REF!</definedName>
    <definedName name="CODREACT19305326">#REF!</definedName>
    <definedName name="CODREACTFILMINI">#REF!</definedName>
    <definedName name="CODREACTN4">#REF!</definedName>
    <definedName name="CODREACTOTN2">#REF!</definedName>
    <definedName name="CODREACTOTN3">#REF!</definedName>
    <definedName name="CODREACTOTN4">#REF!</definedName>
    <definedName name="codrfaca">[14]MUNICIPIO!#REF!</definedName>
    <definedName name="codrfacaind11.4">[14]MUNICIPIO!#REF!</definedName>
    <definedName name="codrfacaind34.5">[14]MUNICIPIO!#REF!</definedName>
    <definedName name="codrfunza">[14]MUNICIPIO!#REF!</definedName>
    <definedName name="codrfunzaind11.4">[14]MUNICIPIO!#REF!</definedName>
    <definedName name="codrfunzaind34.5">[14]MUNICIPIO!#REF!</definedName>
    <definedName name="codribagind115">[14]MUNICIPIO!#REF!</definedName>
    <definedName name="codribague">[14]MUNICIPIO!#REF!</definedName>
    <definedName name="codrindbta11.4">[14]MUNICIPIO!#REF!</definedName>
    <definedName name="codrindbta34.5">[14]MUNICIPIO!#REF!</definedName>
    <definedName name="codrindbuc34.5">[14]MUNICIPIO!#REF!</definedName>
    <definedName name="codrmadind34.5">[14]MUNICIPIO!#REF!</definedName>
    <definedName name="codrmadrid">[14]MUNICIPIO!#REF!</definedName>
    <definedName name="codrmadridind11.4">[14]MUNICIPIO!#REF!</definedName>
    <definedName name="codrmedeind34.5">[14]MUNICIPIO!#REF!</definedName>
    <definedName name="codrmedellin">[14]MUNICIPIO!#REF!</definedName>
    <definedName name="codrmosqind11.4">[14]MUNICIPIO!#REF!</definedName>
    <definedName name="codrmosqind34.5">[14]MUNICIPIO!#REF!</definedName>
    <definedName name="codrmosquera">[14]MUNICIPIO!#REF!</definedName>
    <definedName name="codrneiva">[14]MUNICIPIO!#REF!</definedName>
    <definedName name="codrneivaind34.5">[14]MUNICIPIO!#REF!</definedName>
    <definedName name="codrofbta11.4">[14]MUNICIPIO!#REF!</definedName>
    <definedName name="codrofbta34.5">[14]MUNICIPIO!#REF!</definedName>
    <definedName name="codrrioind34.5">[14]MUNICIPIO!#REF!</definedName>
    <definedName name="codrrionegro">[14]MUNICIPIO!#REF!</definedName>
    <definedName name="codrsibate">[14]MUNICIPIO!#REF!</definedName>
    <definedName name="codrsibateind11.4">[14]MUNICIPIO!#REF!</definedName>
    <definedName name="codrsibateind34.5">[14]MUNICIPIO!#REF!</definedName>
    <definedName name="codrsoacha">[14]MUNICIPIO!#REF!</definedName>
    <definedName name="codrsoachaind11.4">[14]MUNICIPIO!#REF!</definedName>
    <definedName name="codrsoachaind34.5">[14]MUNICIPIO!#REF!</definedName>
    <definedName name="codrsopo">[14]MUNICIPIO!#REF!</definedName>
    <definedName name="codrsopoind34.5">[14]MUNICIPIO!#REF!</definedName>
    <definedName name="codrtenjo">[14]MUNICIPIO!#REF!</definedName>
    <definedName name="codrtenjoind34.5">[14]MUNICIPIO!#REF!</definedName>
    <definedName name="codrtocan115ind">[14]MUNICIPIO!#REF!</definedName>
    <definedName name="codrtocan34.5ind">[14]MUNICIPIO!#REF!</definedName>
    <definedName name="codrtocancipa">[14]MUNICIPIO!#REF!</definedName>
    <definedName name="codrusme">[14]MUNICIPIO!#REF!</definedName>
    <definedName name="codrusmeind34.5">[14]MUNICIPIO!#REF!</definedName>
    <definedName name="codrzipaind34.5">[14]MUNICIPIO!#REF!</definedName>
    <definedName name="codrzipaof34.5">[14]MUNICIPIO!#REF!</definedName>
    <definedName name="codrzipaquira">[14]MUNICIPIO!#REF!</definedName>
    <definedName name="COMPORTAMIENTO">[1]RESUM96!#REF!</definedName>
    <definedName name="Con_Est">#REF!</definedName>
    <definedName name="Con_Mes">#REF!</definedName>
    <definedName name="Con_Ofi">#REF!</definedName>
    <definedName name="conacalera">[14]MUNICIPIO!#REF!</definedName>
    <definedName name="conacalera115">[14]MUNICIPIO!#REF!</definedName>
    <definedName name="conacaleraind34.5">[14]MUNICIPIO!#REF!</definedName>
    <definedName name="conacalind115">[14]MUNICIPIO!#REF!</definedName>
    <definedName name="conacalind34.5">[14]MUNICIPIO!#REF!</definedName>
    <definedName name="conacalof115">[14]MUNICIPIO!#REF!</definedName>
    <definedName name="conacart11.4">[14]MUNICIPIO!#REF!</definedName>
    <definedName name="CONACTFILMINI">#REF!</definedName>
    <definedName name="CONACTN4">#REF!</definedName>
    <definedName name="CONACTOTN2">#REF!</definedName>
    <definedName name="CONACTOTN3">#REF!</definedName>
    <definedName name="CONACTOTN4">#REF!</definedName>
    <definedName name="conafacaind11.4">[14]MUNICIPIO!#REF!</definedName>
    <definedName name="conafacaind34.5">[14]MUNICIPIO!#REF!</definedName>
    <definedName name="conaibagind115">[14]MUNICIPIO!#REF!</definedName>
    <definedName name="conalacalind34.5">[14]MUNICIPIO!#REF!</definedName>
    <definedName name="conamadrid11.4">[14]MUNICIPIO!#REF!</definedName>
    <definedName name="conamedeind34.5">[14]MUNICIPIO!#REF!</definedName>
    <definedName name="conamedellin">[14]MUNICIPIO!#REF!</definedName>
    <definedName name="conaneiva">[14]MUNICIPIO!#REF!</definedName>
    <definedName name="conaneivaind34.5">[14]MUNICIPIO!#REF!</definedName>
    <definedName name="conarioind34.5">[14]MUNICIPIO!#REF!</definedName>
    <definedName name="conarionegro">[14]MUNICIPIO!#REF!</definedName>
    <definedName name="conasoachaind34.5">[14]MUNICIPIO!#REF!</definedName>
    <definedName name="conasopoind34.5">[14]MUNICIPIO!#REF!</definedName>
    <definedName name="conatenjo">[14]MUNICIPIO!#REF!</definedName>
    <definedName name="conatenjoind34.5">[14]MUNICIPIO!#REF!</definedName>
    <definedName name="conatocan115ind">[14]MUNICIPIO!#REF!</definedName>
    <definedName name="conatocan34.5ind">[14]MUNICIPIO!#REF!</definedName>
    <definedName name="conatocancipa">[14]MUNICIPIO!#REF!</definedName>
    <definedName name="conausme">[14]MUNICIPIO!#REF!</definedName>
    <definedName name="conausmeind34.5">[14]MUNICIPIO!#REF!</definedName>
    <definedName name="conazipaind34.5">[14]MUNICIPIO!#REF!</definedName>
    <definedName name="conazipaof34.5">[14]MUNICIPIO!#REF!</definedName>
    <definedName name="conazipaquira">[14]MUNICIPIO!#REF!</definedName>
    <definedName name="CONDI1">#REF!</definedName>
    <definedName name="Congelada_po_Reclamo_SSPD">[12]Congelada_po_Reclamo_SSPD!$A$1:$A$2</definedName>
    <definedName name="conrcalera">[14]MUNICIPIO!#REF!</definedName>
    <definedName name="conrcalera115">[14]MUNICIPIO!#REF!</definedName>
    <definedName name="conrcaleraind34.5">[14]MUNICIPIO!#REF!</definedName>
    <definedName name="conrcalind115">[14]MUNICIPIO!#REF!</definedName>
    <definedName name="conrcalof115">[14]MUNICIPIO!#REF!</definedName>
    <definedName name="conrcart11.4">[14]MUNICIPIO!#REF!</definedName>
    <definedName name="CONREACT16888614">#REF!</definedName>
    <definedName name="CONREACTFILMINI">#REF!</definedName>
    <definedName name="CONREACTN4">#REF!</definedName>
    <definedName name="CONREACTOTN2">#REF!</definedName>
    <definedName name="CONREACTOTN3">#REF!</definedName>
    <definedName name="CONREACTOTN4">#REF!</definedName>
    <definedName name="CONREASOGAMOSOIND13.8">[14]MUNICIPIO!#REF!</definedName>
    <definedName name="conrfaca">[14]MUNICIPIO!#REF!</definedName>
    <definedName name="conrfacaind11.4">[14]MUNICIPIO!#REF!</definedName>
    <definedName name="conrfacaind34.5">[14]MUNICIPIO!#REF!</definedName>
    <definedName name="conribagind115">[14]MUNICIPIO!#REF!</definedName>
    <definedName name="conrmadridind11.4">[14]MUNICIPIO!#REF!</definedName>
    <definedName name="conrmedeind34.5">[14]MUNICIPIO!#REF!</definedName>
    <definedName name="conrmedellin">[14]MUNICIPIO!#REF!</definedName>
    <definedName name="conrneiva">[14]MUNICIPIO!#REF!</definedName>
    <definedName name="conrneivaind34.5">[14]MUNICIPIO!#REF!</definedName>
    <definedName name="conrrioind34.5">[14]MUNICIPIO!#REF!</definedName>
    <definedName name="conrrionegro">[14]MUNICIPIO!#REF!</definedName>
    <definedName name="conrsibateind34.5">[14]MUNICIPIO!#REF!</definedName>
    <definedName name="conrsoachaind34.5">[14]MUNICIPIO!#REF!</definedName>
    <definedName name="conrsopoind34.5">[14]MUNICIPIO!#REF!</definedName>
    <definedName name="conrtenjo">[14]MUNICIPIO!#REF!</definedName>
    <definedName name="conrtenjoind34.5">[14]MUNICIPIO!#REF!</definedName>
    <definedName name="conrtocan115ind">[14]MUNICIPIO!#REF!</definedName>
    <definedName name="conrtocan34.5ind">[14]MUNICIPIO!#REF!</definedName>
    <definedName name="conrtocancipa">[14]MUNICIPIO!#REF!</definedName>
    <definedName name="conrusme">[14]MUNICIPIO!#REF!</definedName>
    <definedName name="conrusmeind34.5">[14]MUNICIPIO!#REF!</definedName>
    <definedName name="conrzipaind34.5">[14]MUNICIPIO!#REF!</definedName>
    <definedName name="conrzipaof34.5">[14]MUNICIPIO!#REF!</definedName>
    <definedName name="conrzipaquira">[14]MUNICIPIO!#REF!</definedName>
    <definedName name="consabq11.4">[14]MUNICIPIO!#REF!</definedName>
    <definedName name="consabq34.5">[14]MUNICIPIO!#REF!</definedName>
    <definedName name="consabta11.4">[14]MUNICIPIO!#REF!</definedName>
    <definedName name="consabta115">[14]MUNICIPIO!#REF!</definedName>
    <definedName name="consabta34.5">[14]MUNICIPIO!#REF!</definedName>
    <definedName name="consabugaind34.5">[14]MUNICIPIO!#REF!</definedName>
    <definedName name="consacajind11.4">[14]MUNICIPIO!#REF!</definedName>
    <definedName name="consacajind34.5">[14]MUNICIPIO!#REF!</definedName>
    <definedName name="consacali">[14]MUNICIPIO!#REF!</definedName>
    <definedName name="consacalind11.4">[14]MUNICIPIO!#REF!</definedName>
    <definedName name="consacartcom11.4">[14]MUNICIPIO!#REF!</definedName>
    <definedName name="consacartind11.4">[14]MUNICIPIO!#REF!</definedName>
    <definedName name="consacartind34.5">[14]MUNICIPIO!#REF!</definedName>
    <definedName name="consachiaind34.5">[14]MUNICIPIO!#REF!</definedName>
    <definedName name="consacmosquera">[14]MUNICIPIO!#REF!</definedName>
    <definedName name="consacombta11.4">[14]MUNICIPIO!#REF!</definedName>
    <definedName name="consacombta34.5">[14]MUNICIPIO!#REF!</definedName>
    <definedName name="CONSACT16888614">#REF!</definedName>
    <definedName name="CONSACT16888676">#REF!</definedName>
    <definedName name="CONSACT16888688">#REF!</definedName>
    <definedName name="CONSACT16958637">#REF!</definedName>
    <definedName name="CONSACT17018480">#REF!</definedName>
    <definedName name="CONSACT17018575">#REF!</definedName>
    <definedName name="CONSACT17018599">#REF!</definedName>
    <definedName name="CONSACT17018634">#REF!</definedName>
    <definedName name="CONSACT17254434">#REF!</definedName>
    <definedName name="CONSACT17342974">#REF!</definedName>
    <definedName name="CONSACT17636373">#REF!</definedName>
    <definedName name="CONSACT17702740">#REF!</definedName>
    <definedName name="CONSACT17702790">#REF!</definedName>
    <definedName name="CONSACT17726718">#REF!</definedName>
    <definedName name="CONSACT17774337">#REF!</definedName>
    <definedName name="CONSACT17787499">#REF!</definedName>
    <definedName name="CONSACT17800766">#REF!</definedName>
    <definedName name="CONSACT17824170">#REF!</definedName>
    <definedName name="CONSACT17824578">#REF!</definedName>
    <definedName name="CONSACT17884362">#REF!</definedName>
    <definedName name="CONSACT18265426">#REF!</definedName>
    <definedName name="CONSACT19305326">#REF!</definedName>
    <definedName name="CONSACTSOGAMOSO13.8">[14]MUNICIPIO!#REF!</definedName>
    <definedName name="consacucind34.5">[14]MUNICIPIO!#REF!</definedName>
    <definedName name="consafaca">[14]MUNICIPIO!#REF!</definedName>
    <definedName name="consafunza">[14]MUNICIPIO!#REF!</definedName>
    <definedName name="consafunzaind11.4">[14]MUNICIPIO!#REF!</definedName>
    <definedName name="consafunzaind34.5">[14]MUNICIPIO!#REF!</definedName>
    <definedName name="consaibague">[14]MUNICIPIO!#REF!</definedName>
    <definedName name="consaindbta11.4">[14]MUNICIPIO!#REF!</definedName>
    <definedName name="consaindbta34.5">[14]MUNICIPIO!#REF!</definedName>
    <definedName name="consaindbuc34.5">[14]MUNICIPIO!#REF!</definedName>
    <definedName name="consamadind34.5">[14]MUNICIPIO!#REF!</definedName>
    <definedName name="consamadrid">[14]MUNICIPIO!#REF!</definedName>
    <definedName name="consamosqind11.4">[14]MUNICIPIO!#REF!</definedName>
    <definedName name="consamosqind34.5">[14]MUNICIPIO!#REF!</definedName>
    <definedName name="consaofbta11.4">[14]MUNICIPIO!#REF!</definedName>
    <definedName name="consaofbta34.5">[14]MUNICIPIO!#REF!</definedName>
    <definedName name="consasibate">[14]MUNICIPIO!#REF!</definedName>
    <definedName name="consasibateind11.4">[14]MUNICIPIO!#REF!</definedName>
    <definedName name="consasibateind34.5">[14]MUNICIPIO!#REF!</definedName>
    <definedName name="consasoacha">[14]MUNICIPIO!#REF!</definedName>
    <definedName name="consasopo">[14]MUNICIPIO!#REF!</definedName>
    <definedName name="consrbq11.4">[14]MUNICIPIO!#REF!</definedName>
    <definedName name="consrbq34.5">[14]MUNICIPIO!#REF!</definedName>
    <definedName name="consrbta11.4">[14]MUNICIPIO!#REF!</definedName>
    <definedName name="consrbta115">[14]MUNICIPIO!#REF!</definedName>
    <definedName name="consrbta34.5">[14]MUNICIPIO!#REF!</definedName>
    <definedName name="consrbtaind34.5">[14]MUNICIPIO!#REF!</definedName>
    <definedName name="consrbuga34.5">[14]MUNICIPIO!#REF!</definedName>
    <definedName name="consrbugaind34.5">[14]MUNICIPIO!#REF!</definedName>
    <definedName name="consrcajind11.4">[14]MUNICIPIO!#REF!</definedName>
    <definedName name="consrcajind34.5">[14]MUNICIPIO!#REF!</definedName>
    <definedName name="consrcali">[14]MUNICIPIO!#REF!</definedName>
    <definedName name="consrcalind11.4">[14]MUNICIPIO!#REF!</definedName>
    <definedName name="consrcalind34.5">[14]MUNICIPIO!#REF!</definedName>
    <definedName name="consrcartcom11.4">[14]MUNICIPIO!#REF!</definedName>
    <definedName name="consrcartind11.4">[14]MUNICIPIO!#REF!</definedName>
    <definedName name="consrcartind34.5">[14]MUNICIPIO!#REF!</definedName>
    <definedName name="consrchiaind34.5">[14]MUNICIPIO!#REF!</definedName>
    <definedName name="consrcombta11.4">[14]MUNICIPIO!#REF!</definedName>
    <definedName name="consrcombta34.5">[14]MUNICIPIO!#REF!</definedName>
    <definedName name="consrcuc34.5">[14]MUNICIPIO!#REF!</definedName>
    <definedName name="CONSREACT16888676">#REF!</definedName>
    <definedName name="CONSREACT16888688">#REF!</definedName>
    <definedName name="CONSREACT16958637">#REF!</definedName>
    <definedName name="CONSREACT17018480">#REF!</definedName>
    <definedName name="CONSREACT17018575">#REF!</definedName>
    <definedName name="CONSREACT17018599">#REF!</definedName>
    <definedName name="CONSREACT17018634">#REF!</definedName>
    <definedName name="CONSREACT17254434">#REF!</definedName>
    <definedName name="CONSREACT17342974">#REF!</definedName>
    <definedName name="CONSREACT17636373">#REF!</definedName>
    <definedName name="CONSREACT17702740">#REF!</definedName>
    <definedName name="CONSREACT17702790">#REF!</definedName>
    <definedName name="CONSREACT17726718">#REF!</definedName>
    <definedName name="CONSREACT17774337">#REF!</definedName>
    <definedName name="CONSREACT17787499">#REF!</definedName>
    <definedName name="CONSREACT17800766">#REF!</definedName>
    <definedName name="CONSREACT17824170">#REF!</definedName>
    <definedName name="CONSREACT17824578">#REF!</definedName>
    <definedName name="CONSREACT17884362">#REF!</definedName>
    <definedName name="CONSREACT18265426">#REF!</definedName>
    <definedName name="CONSREACT19305326">#REF!</definedName>
    <definedName name="consrfunza">[14]MUNICIPIO!#REF!</definedName>
    <definedName name="consrfunzaind11.4">[14]MUNICIPIO!#REF!</definedName>
    <definedName name="consrfunzaind34.5">[14]MUNICIPIO!#REF!</definedName>
    <definedName name="consribague">[14]MUNICIPIO!#REF!</definedName>
    <definedName name="consrindbta11.4">[14]MUNICIPIO!#REF!</definedName>
    <definedName name="consrindbta34.5">[14]MUNICIPIO!#REF!</definedName>
    <definedName name="consrindbuc34.5">[14]MUNICIPIO!#REF!</definedName>
    <definedName name="consrmadind34.5">[14]MUNICIPIO!#REF!</definedName>
    <definedName name="consrmosquera">[14]MUNICIPIO!#REF!</definedName>
    <definedName name="consrofbta11.4">[14]MUNICIPIO!#REF!</definedName>
    <definedName name="consrofbta34.5">[14]MUNICIPIO!#REF!</definedName>
    <definedName name="consrsibate">[14]MUNICIPIO!#REF!</definedName>
    <definedName name="consrsibateind11.4">[14]MUNICIPIO!#REF!</definedName>
    <definedName name="consrsoacha">[14]MUNICIPIO!#REF!</definedName>
    <definedName name="consrsoachaind11.4">[14]MUNICIPIO!#REF!</definedName>
    <definedName name="consrsopo">[14]MUNICIPIO!#REF!</definedName>
    <definedName name="conssbta11.4">[14]MUNICIPIO!#REF!</definedName>
    <definedName name="constotalcali">[14]MUNICIPIO!#REF!</definedName>
    <definedName name="constotalibague">[14]MUNICIPIO!#REF!</definedName>
    <definedName name="constotalmedellin">[14]MUNICIPIO!#REF!</definedName>
    <definedName name="constotalsopo">[14]MUNICIPIO!#REF!</definedName>
    <definedName name="constotindbuc34.5">[14]MUNICIPIO!#REF!</definedName>
    <definedName name="constrimosqind11.4">[14]MUNICIPIO!#REF!</definedName>
    <definedName name="constrisoacha">[14]MUNICIPIO!#REF!</definedName>
    <definedName name="constrisoachaind11.4">[14]MUNICIPIO!#REF!</definedName>
    <definedName name="consumototalsibate">[14]MUNICIPIO!#REF!</definedName>
    <definedName name="contotalcalera">[14]MUNICIPIO!#REF!</definedName>
    <definedName name="contotalibagind115">[14]MUNICIPIO!#REF!</definedName>
    <definedName name="CONTR16888614">#REF!</definedName>
    <definedName name="CONTR16888676">#REF!</definedName>
    <definedName name="CONTR16888688">#REF!</definedName>
    <definedName name="CONTR16958637">#REF!</definedName>
    <definedName name="CONTR17018480">#REF!</definedName>
    <definedName name="CONTR17018575">#REF!</definedName>
    <definedName name="CONTR17018599">#REF!</definedName>
    <definedName name="CONTR17018634">#REF!</definedName>
    <definedName name="CONTR17254434">#REF!</definedName>
    <definedName name="CONTR17342974">#REF!</definedName>
    <definedName name="CONTR17636373">#REF!</definedName>
    <definedName name="CONTR17702740">#REF!</definedName>
    <definedName name="CONTR17702790">#REF!</definedName>
    <definedName name="CONTR17726718">#REF!</definedName>
    <definedName name="CONTR17774337">#REF!</definedName>
    <definedName name="CONTR17787499">#REF!</definedName>
    <definedName name="CONTR17800766">#REF!</definedName>
    <definedName name="CONTR17824170">#REF!</definedName>
    <definedName name="CONTR17824578">#REF!</definedName>
    <definedName name="CONTR17884362">#REF!</definedName>
    <definedName name="CONTR18265426">#REF!</definedName>
    <definedName name="CONTR19305326">#REF!</definedName>
    <definedName name="CONTRBSOGAMOSOIND13.8">[14]MUNICIPIO!#REF!</definedName>
    <definedName name="contrcalind115">[14]MUNICIPIO!#REF!</definedName>
    <definedName name="contribague">[14]MUNICIPIO!#REF!</definedName>
    <definedName name="contribbta34.5">[14]MUNICIPIO!#REF!</definedName>
    <definedName name="contribbugaind34.5">[14]MUNICIPIO!#REF!</definedName>
    <definedName name="contribcajind11.4">[14]MUNICIPIO!#REF!</definedName>
    <definedName name="contribcajind34.5">[14]MUNICIPIO!#REF!</definedName>
    <definedName name="contribcalera">[14]MUNICIPIO!#REF!</definedName>
    <definedName name="contribcalera115">[14]MUNICIPIO!#REF!</definedName>
    <definedName name="contribcaleraind34.5">[14]MUNICIPIO!#REF!</definedName>
    <definedName name="contribcali">[14]MUNICIPIO!#REF!</definedName>
    <definedName name="contribcalind11.4">[14]MUNICIPIO!#REF!</definedName>
    <definedName name="contribcalind34.5">[14]MUNICIPIO!#REF!</definedName>
    <definedName name="contribcalof115">[14]MUNICIPIO!#REF!</definedName>
    <definedName name="contribcart11.4">[14]MUNICIPIO!#REF!</definedName>
    <definedName name="contribcartcom11.4">[14]MUNICIPIO!#REF!</definedName>
    <definedName name="contribcartind34.5">[14]MUNICIPIO!#REF!</definedName>
    <definedName name="contribchia">[14]MUNICIPIO!#REF!</definedName>
    <definedName name="contribchiaind34.5">[14]MUNICIPIO!#REF!</definedName>
    <definedName name="contribfaca">[14]MUNICIPIO!#REF!</definedName>
    <definedName name="contribfacaind11.4">[14]MUNICIPIO!#REF!</definedName>
    <definedName name="contribfacaind34.5">[14]MUNICIPIO!#REF!</definedName>
    <definedName name="CONTRIBFILMINI">#REF!</definedName>
    <definedName name="contribfunzaind34.5">[14]MUNICIPIO!#REF!</definedName>
    <definedName name="contribibagind115">[14]MUNICIPIO!#REF!</definedName>
    <definedName name="contribmosquera">[14]MUNICIPIO!#REF!</definedName>
    <definedName name="CONTRIBN4">#REF!</definedName>
    <definedName name="contribneiva">[14]MUNICIPIO!#REF!</definedName>
    <definedName name="contribq11.4">[14]MUNICIPIO!#REF!</definedName>
    <definedName name="contribq34.5">[14]MUNICIPIO!#REF!</definedName>
    <definedName name="contribsibate">[14]MUNICIPIO!#REF!</definedName>
    <definedName name="contribsopo">[14]MUNICIPIO!#REF!</definedName>
    <definedName name="contribta11.4">[14]MUNICIPIO!#REF!</definedName>
    <definedName name="contribta115">[14]MUNICIPIO!#REF!</definedName>
    <definedName name="contribtaind34.5">[14]MUNICIPIO!#REF!</definedName>
    <definedName name="contribtenjo">[14]MUNICIPIO!#REF!</definedName>
    <definedName name="contribtocancipa">[14]MUNICIPIO!#REF!</definedName>
    <definedName name="contribuga34.5">[14]MUNICIPIO!#REF!</definedName>
    <definedName name="contriburioonegro">[14]MUNICIPIO!#REF!</definedName>
    <definedName name="contribusme">[14]MUNICIPIO!#REF!</definedName>
    <definedName name="contribzipaind34.5">[14]MUNICIPIO!#REF!</definedName>
    <definedName name="contribzipquira">[14]MUNICIPIO!#REF!</definedName>
    <definedName name="contricartind11.4">[14]MUNICIPIO!#REF!</definedName>
    <definedName name="contricombta11.4">[14]MUNICIPIO!#REF!</definedName>
    <definedName name="contricombta34.5">[14]MUNICIPIO!#REF!</definedName>
    <definedName name="contricucind34.5">[14]MUNICIPIO!#REF!</definedName>
    <definedName name="contrifunza">[14]MUNICIPIO!#REF!</definedName>
    <definedName name="contrifunzaind11.4">[14]MUNICIPIO!#REF!</definedName>
    <definedName name="contriindbta11.4">[14]MUNICIPIO!#REF!</definedName>
    <definedName name="contriindbuc34.5">[14]MUNICIPIO!#REF!</definedName>
    <definedName name="contrimadind34.5">[14]MUNICIPIO!#REF!</definedName>
    <definedName name="contrimedeind34.5">[14]MUNICIPIO!#REF!</definedName>
    <definedName name="contrimedellin">[14]MUNICIPIO!#REF!</definedName>
    <definedName name="contrimosqind34.5">[14]MUNICIPIO!#REF!</definedName>
    <definedName name="contriofbta11.4">[14]MUNICIPIO!#REF!</definedName>
    <definedName name="contriofbta34.5">[14]MUNICIPIO!#REF!</definedName>
    <definedName name="contririoind34.5">[14]MUNICIPIO!#REF!</definedName>
    <definedName name="contrisibateind11.4">[14]MUNICIPIO!#REF!</definedName>
    <definedName name="contrisibateind34.5">[14]MUNICIPIO!#REF!</definedName>
    <definedName name="contrisoachaind34.5">[14]MUNICIPIO!#REF!</definedName>
    <definedName name="contrisopoind34.5">[14]MUNICIPIO!#REF!</definedName>
    <definedName name="contritenjoind34.5">[14]MUNICIPIO!#REF!</definedName>
    <definedName name="contritocan115ind">[14]MUNICIPIO!#REF!</definedName>
    <definedName name="contritocan34.5ind">[14]MUNICIPIO!#REF!</definedName>
    <definedName name="contriusmeind34.5">[14]MUNICIPIO!#REF!</definedName>
    <definedName name="contrizipaof34.5">[14]MUNICIPIO!#REF!</definedName>
    <definedName name="contrmadridind11.4">[14]MUNICIPIO!#REF!</definedName>
    <definedName name="ConveniosAlDiaOrigenMorosos">[12]ConveniosAlDiaOrigenMorosos!$A$1:$B$2</definedName>
    <definedName name="ConveniosVencidos">[12]ConveniosVencidos!$A$1:$A$1</definedName>
    <definedName name="cosasoachaind11.4">[14]MUNICIPIO!#REF!</definedName>
    <definedName name="cosrmadrid">[14]MUNICIPIO!#REF!</definedName>
    <definedName name="cosrmosqind11.4">[14]MUNICIPIO!#REF!</definedName>
    <definedName name="cosrmosqind34.5">[14]MUNICIPIO!#REF!</definedName>
    <definedName name="Costopérdidas">[15]Modelo!#REF!</definedName>
    <definedName name="cotribmadrid">[14]MUNICIPIO!#REF!</definedName>
    <definedName name="CPI_APR">[8]PROVI!$B$407:$R$408</definedName>
    <definedName name="CPI_ING">[8]PROVI!$B$381:$R$382</definedName>
    <definedName name="CPI_TER">[8]PROVI!$B$394:$R$395</definedName>
    <definedName name="cregabq11.4">[14]MUNICIPIO!#REF!</definedName>
    <definedName name="cregabq34.5">[14]MUNICIPIO!#REF!</definedName>
    <definedName name="cregabta11.4">[14]MUNICIPIO!#REF!</definedName>
    <definedName name="cregabta115">[14]MUNICIPIO!#REF!</definedName>
    <definedName name="cregabta34.5">[14]MUNICIPIO!#REF!</definedName>
    <definedName name="cregabuga34.5">[14]MUNICIPIO!#REF!</definedName>
    <definedName name="cregabugaind34.5">[14]MUNICIPIO!#REF!</definedName>
    <definedName name="cregacajind11.4">[14]MUNICIPIO!#REF!</definedName>
    <definedName name="cregacajind34.5">[14]MUNICIPIO!#REF!</definedName>
    <definedName name="cregacalera">[14]MUNICIPIO!#REF!</definedName>
    <definedName name="cregacalera115">[14]MUNICIPIO!#REF!</definedName>
    <definedName name="cregacaleraind34.5">[14]MUNICIPIO!#REF!</definedName>
    <definedName name="cregacali">[14]MUNICIPIO!#REF!</definedName>
    <definedName name="cregacalind11.4">[14]MUNICIPIO!#REF!</definedName>
    <definedName name="cregacalind115">[14]MUNICIPIO!#REF!</definedName>
    <definedName name="cregacalind34.5">[14]MUNICIPIO!#REF!</definedName>
    <definedName name="cregacalof115">[14]MUNICIPIO!#REF!</definedName>
    <definedName name="cregacart11.4">[14]MUNICIPIO!#REF!</definedName>
    <definedName name="cregacartcom11.4">[14]MUNICIPIO!#REF!</definedName>
    <definedName name="cregacartind11.4">[14]MUNICIPIO!#REF!</definedName>
    <definedName name="cregacartind34.5">[14]MUNICIPIO!#REF!</definedName>
    <definedName name="cregachiaind34.5">[14]MUNICIPIO!#REF!</definedName>
    <definedName name="cregacombta11.4">[14]MUNICIPIO!#REF!</definedName>
    <definedName name="cregacombta34.5">[14]MUNICIPIO!#REF!</definedName>
    <definedName name="cregacosachaind34.5">[14]MUNICIPIO!#REF!</definedName>
    <definedName name="CREGACSOGAMOSOIND13.8">[14]MUNICIPIO!#REF!</definedName>
    <definedName name="CREGACT16888614">#REF!</definedName>
    <definedName name="CREGACT16888676">#REF!</definedName>
    <definedName name="CREGACT16888688">#REF!</definedName>
    <definedName name="CREGACT16958637">#REF!</definedName>
    <definedName name="CREGACT17018480">#REF!</definedName>
    <definedName name="CREGACT17018575">#REF!</definedName>
    <definedName name="CREGACT17018599">#REF!</definedName>
    <definedName name="CREGACT17018634">#REF!</definedName>
    <definedName name="CREGACT17254434">#REF!</definedName>
    <definedName name="CREGACT17342974">#REF!</definedName>
    <definedName name="CREGACT17636373">#REF!</definedName>
    <definedName name="CREGACT17702740">#REF!</definedName>
    <definedName name="CREGACT17702790">#REF!</definedName>
    <definedName name="CREGACT17726718">#REF!</definedName>
    <definedName name="CREGACT17774337">#REF!</definedName>
    <definedName name="CREGACT17787499">#REF!</definedName>
    <definedName name="CREGACT17800766">#REF!</definedName>
    <definedName name="CREGACT17824170">#REF!</definedName>
    <definedName name="CREGACT17824578">#REF!</definedName>
    <definedName name="CREGACT17884362">#REF!</definedName>
    <definedName name="CREGACT18265426">#REF!</definedName>
    <definedName name="CREGACT19305326">#REF!</definedName>
    <definedName name="CREGACTFILMINI">#REF!</definedName>
    <definedName name="CREGACTN4">#REF!</definedName>
    <definedName name="CREGACTOTN2">#REF!</definedName>
    <definedName name="CREGACTOTN3">#REF!</definedName>
    <definedName name="CREGACTOTN4">#REF!</definedName>
    <definedName name="cregacuc34.5ind">[14]MUNICIPIO!#REF!</definedName>
    <definedName name="cregafaca">[14]MUNICIPIO!#REF!</definedName>
    <definedName name="cregafacaind11.4">[14]MUNICIPIO!#REF!</definedName>
    <definedName name="cregafacaind34.5">[14]MUNICIPIO!#REF!</definedName>
    <definedName name="cregafunza">[14]MUNICIPIO!#REF!</definedName>
    <definedName name="cregafunzaind11.4">[14]MUNICIPIO!#REF!</definedName>
    <definedName name="cregafunzaind34.5">[14]MUNICIPIO!#REF!</definedName>
    <definedName name="cregaibagind115">[14]MUNICIPIO!#REF!</definedName>
    <definedName name="cregaibague">[14]MUNICIPIO!#REF!</definedName>
    <definedName name="cregaind34.5">[14]MUNICIPIO!#REF!</definedName>
    <definedName name="cregaindbta11.4">[14]MUNICIPIO!#REF!</definedName>
    <definedName name="cregaindbta34.5">[14]MUNICIPIO!#REF!</definedName>
    <definedName name="cregaindbuc34.5">[14]MUNICIPIO!#REF!</definedName>
    <definedName name="cregamadind34.5">[14]MUNICIPIO!#REF!</definedName>
    <definedName name="cregamadrid">[14]MUNICIPIO!#REF!</definedName>
    <definedName name="cregamadridind11.4">[14]MUNICIPIO!#REF!</definedName>
    <definedName name="cregamedeind34.5">[14]MUNICIPIO!#REF!</definedName>
    <definedName name="cregamedellin">[14]MUNICIPIO!#REF!</definedName>
    <definedName name="cregamosqind11.4">[14]MUNICIPIO!#REF!</definedName>
    <definedName name="cregamsoquera">[14]MUNICIPIO!#REF!</definedName>
    <definedName name="creganeiva">[14]MUNICIPIO!#REF!</definedName>
    <definedName name="creganeivaind34.5">[14]MUNICIPIO!#REF!</definedName>
    <definedName name="cregaofbta11.4">[14]MUNICIPIO!#REF!</definedName>
    <definedName name="cregaofbta34.5">[14]MUNICIPIO!#REF!</definedName>
    <definedName name="cregarioind34.5">[14]MUNICIPIO!#REF!</definedName>
    <definedName name="cregarionegro">[14]MUNICIPIO!#REF!</definedName>
    <definedName name="cregasibate">[14]MUNICIPIO!#REF!</definedName>
    <definedName name="cregasibateind11.4">[14]MUNICIPIO!#REF!</definedName>
    <definedName name="cregasibateind34.5">[14]MUNICIPIO!#REF!</definedName>
    <definedName name="cregasoacha">[14]MUNICIPIO!#REF!</definedName>
    <definedName name="cregasoachaind11.4">[14]MUNICIPIO!#REF!</definedName>
    <definedName name="cregasopo">[14]MUNICIPIO!#REF!</definedName>
    <definedName name="cregasopoind34.5">[14]MUNICIPIO!#REF!</definedName>
    <definedName name="cregatenjo">[14]MUNICIPIO!#REF!</definedName>
    <definedName name="cregatenjoind34.5">[14]MUNICIPIO!#REF!</definedName>
    <definedName name="cregatocan115ind">[14]MUNICIPIO!#REF!</definedName>
    <definedName name="cregatocan34.5ind">[14]MUNICIPIO!#REF!</definedName>
    <definedName name="cregatocancipa">[14]MUNICIPIO!#REF!</definedName>
    <definedName name="cregausme">[14]MUNICIPIO!#REF!</definedName>
    <definedName name="cregausmeind34.5">[14]MUNICIPIO!#REF!</definedName>
    <definedName name="cregazipaind34.5">[14]MUNICIPIO!#REF!</definedName>
    <definedName name="cregazipaof34.5">[14]MUNICIPIO!#REF!</definedName>
    <definedName name="cregazipaquira">[14]MUNICIPIO!#REF!</definedName>
    <definedName name="cregrbq11.4">[14]MUNICIPIO!#REF!</definedName>
    <definedName name="cregrbq34.5">[14]MUNICIPIO!#REF!</definedName>
    <definedName name="cregrbta11.4">[14]MUNICIPIO!#REF!</definedName>
    <definedName name="cregrbta115">[14]MUNICIPIO!#REF!</definedName>
    <definedName name="cregrbta34.5">[14]MUNICIPIO!#REF!</definedName>
    <definedName name="cregrbuga34.5">[14]MUNICIPIO!#REF!</definedName>
    <definedName name="cregrbugaind34.5">[14]MUNICIPIO!#REF!</definedName>
    <definedName name="cregrcajind11.4">[14]MUNICIPIO!#REF!</definedName>
    <definedName name="cregrcajind34.5">[14]MUNICIPIO!#REF!</definedName>
    <definedName name="cregrcalera">[14]MUNICIPIO!#REF!</definedName>
    <definedName name="cregrcalera115">[14]MUNICIPIO!#REF!</definedName>
    <definedName name="cregrcaleraind34.5">[14]MUNICIPIO!#REF!</definedName>
    <definedName name="cregrcali">[14]MUNICIPIO!#REF!</definedName>
    <definedName name="cregrcalind11.4">[14]MUNICIPIO!#REF!</definedName>
    <definedName name="cregrcalind115">[14]MUNICIPIO!#REF!</definedName>
    <definedName name="cregrcalind34.5">[14]MUNICIPIO!#REF!</definedName>
    <definedName name="cregrcalof115">[14]MUNICIPIO!#REF!</definedName>
    <definedName name="cregrcart11.4">[14]MUNICIPIO!#REF!</definedName>
    <definedName name="cregrcartcom11.4">[14]MUNICIPIO!#REF!</definedName>
    <definedName name="cregrcartind11.4">[14]MUNICIPIO!#REF!</definedName>
    <definedName name="cregrcartind34.5">[14]MUNICIPIO!#REF!</definedName>
    <definedName name="cregrchiaind34.5">[14]MUNICIPIO!#REF!</definedName>
    <definedName name="cregrcombta11.4">[14]MUNICIPIO!#REF!</definedName>
    <definedName name="cregrcombta34.5">[14]MUNICIPIO!#REF!</definedName>
    <definedName name="cregrcucind34.5">[14]MUNICIPIO!#REF!</definedName>
    <definedName name="CREGREACT16888614">#REF!</definedName>
    <definedName name="CREGREACT16888676">#REF!</definedName>
    <definedName name="CREGREACT16888688">#REF!</definedName>
    <definedName name="CREGREACT16958637">#REF!</definedName>
    <definedName name="CREGREACT17018480">#REF!</definedName>
    <definedName name="CREGREACT17018575">#REF!</definedName>
    <definedName name="CREGREACT17018599">#REF!</definedName>
    <definedName name="CREGREACT17018634">#REF!</definedName>
    <definedName name="CREGREACT17254434">#REF!</definedName>
    <definedName name="CREGREACT17342974">#REF!</definedName>
    <definedName name="CREGREACT17636373">#REF!</definedName>
    <definedName name="CREGREACT17702740">#REF!</definedName>
    <definedName name="CREGREACT17702790">#REF!</definedName>
    <definedName name="CREGREACT17726718">#REF!</definedName>
    <definedName name="CREGREACT17774337">#REF!</definedName>
    <definedName name="CREGREACT17787499">#REF!</definedName>
    <definedName name="CREGREACT17800766">#REF!</definedName>
    <definedName name="CREGREACT17824170">#REF!</definedName>
    <definedName name="CREGREACT17824578">#REF!</definedName>
    <definedName name="CREGREACT17884362">#REF!</definedName>
    <definedName name="CREGREACT18265426">#REF!</definedName>
    <definedName name="CREGREACT19305326">#REF!</definedName>
    <definedName name="CREGREACTFILMINI">#REF!</definedName>
    <definedName name="CREGREACTN4">#REF!</definedName>
    <definedName name="CREGREACTOTN2">#REF!</definedName>
    <definedName name="CREGREACTOTN3">#REF!</definedName>
    <definedName name="CREGREACTOTN4">#REF!</definedName>
    <definedName name="CREGREASOGAMOSOIND13.8">[14]MUNICIPIO!#REF!</definedName>
    <definedName name="cregrfaca">[14]MUNICIPIO!#REF!</definedName>
    <definedName name="cregrfacaind11.4">[14]MUNICIPIO!#REF!</definedName>
    <definedName name="cregrfacaind34.5">[14]MUNICIPIO!#REF!</definedName>
    <definedName name="cregrfunza">[14]MUNICIPIO!#REF!</definedName>
    <definedName name="cregrfunzaind11.4">[14]MUNICIPIO!#REF!</definedName>
    <definedName name="cregrfunzaind34.5">[14]MUNICIPIO!#REF!</definedName>
    <definedName name="cregribagind115">[14]MUNICIPIO!#REF!</definedName>
    <definedName name="cregribague">[14]MUNICIPIO!#REF!</definedName>
    <definedName name="cregrind34.5">[14]MUNICIPIO!#REF!</definedName>
    <definedName name="cregrindbta11.4">[14]MUNICIPIO!#REF!</definedName>
    <definedName name="cregrindbta34.5">[14]MUNICIPIO!#REF!</definedName>
    <definedName name="cregrindbuc34.5">[14]MUNICIPIO!#REF!</definedName>
    <definedName name="cregrmadind34.5">[14]MUNICIPIO!#REF!</definedName>
    <definedName name="cregrmadrid">[14]MUNICIPIO!#REF!</definedName>
    <definedName name="cregrmadridind11.4">[14]MUNICIPIO!#REF!</definedName>
    <definedName name="cregrmedeind34.5">[14]MUNICIPIO!#REF!</definedName>
    <definedName name="cregrmedellin">[14]MUNICIPIO!#REF!</definedName>
    <definedName name="cregrmosqind11.4">[14]MUNICIPIO!#REF!</definedName>
    <definedName name="cregrmosquera">[14]MUNICIPIO!#REF!</definedName>
    <definedName name="cregrneiva">[14]MUNICIPIO!#REF!</definedName>
    <definedName name="cregrneivaind34.5">[14]MUNICIPIO!#REF!</definedName>
    <definedName name="cregrofbta11.4">[14]MUNICIPIO!#REF!</definedName>
    <definedName name="cregrofbta34.5">[14]MUNICIPIO!#REF!</definedName>
    <definedName name="cregrrioind34.5">[14]MUNICIPIO!#REF!</definedName>
    <definedName name="cregrrionegro">[14]MUNICIPIO!#REF!</definedName>
    <definedName name="cregrsibate">[14]MUNICIPIO!#REF!</definedName>
    <definedName name="cregrsibateind11.4">[14]MUNICIPIO!#REF!</definedName>
    <definedName name="cregrsibateind34.5">[14]MUNICIPIO!#REF!</definedName>
    <definedName name="cregrsoacha">[14]MUNICIPIO!#REF!</definedName>
    <definedName name="cregrsoachaind11.4">[14]MUNICIPIO!#REF!</definedName>
    <definedName name="cregrsoachaind34.5">[14]MUNICIPIO!#REF!</definedName>
    <definedName name="cregrsopo">[14]MUNICIPIO!#REF!</definedName>
    <definedName name="cregrsopoind34.5">[14]MUNICIPIO!#REF!</definedName>
    <definedName name="cregrtenjo">[14]MUNICIPIO!#REF!</definedName>
    <definedName name="cregrtenjoind34.5">[14]MUNICIPIO!#REF!</definedName>
    <definedName name="cregrtocan115ind">[14]MUNICIPIO!#REF!</definedName>
    <definedName name="cregrtocan34.5ind">[14]MUNICIPIO!#REF!</definedName>
    <definedName name="cregrtocancipa">[14]MUNICIPIO!#REF!</definedName>
    <definedName name="cregrusme">[14]MUNICIPIO!#REF!</definedName>
    <definedName name="cregrusmeind34.5">[14]MUNICIPIO!#REF!</definedName>
    <definedName name="cregrzipaind34.5">[14]MUNICIPIO!#REF!</definedName>
    <definedName name="cregrzipaof34.5">[14]MUNICIPIO!#REF!</definedName>
    <definedName name="cregrzipaquira">[14]MUNICIPIO!#REF!</definedName>
    <definedName name="CT">'[7]CIRCUITOS CODENSA'!#REF!</definedName>
    <definedName name="CU">'[7]CIRCUITOS CODENSA'!#REF!</definedName>
    <definedName name="Cuadro">#REF!</definedName>
    <definedName name="CUENTASCNR">#REF!</definedName>
    <definedName name="d">#REF!</definedName>
    <definedName name="DAC_APR">[8]PROVI!$B$410:$R$411</definedName>
    <definedName name="DAC_ING">[8]PROVI!$B$384:$R$385</definedName>
    <definedName name="DAC_TER">[8]PROVI!$B$397:$R$398</definedName>
    <definedName name="DAE_APR">[8]PROVI!$B$413:$R$414</definedName>
    <definedName name="DAE_ING">[8]PROVI!$B$387:$R$388</definedName>
    <definedName name="DAE_TER">[8]PROVI!$B$400:$R$401</definedName>
    <definedName name="DCSAF">#REF!</definedName>
    <definedName name="dd">[16]Portada!$BW$30</definedName>
    <definedName name="DESCUENTO">#REF!</definedName>
    <definedName name="Deuda_Vencida_Exigible_y_Cortable">[12]Deuda_Vencida_Exigible_y_Cortab!$A$1:$D$2</definedName>
    <definedName name="dfdf">#REF!</definedName>
    <definedName name="DIC">#REF!</definedName>
    <definedName name="DIC.05">[3]abril99!$C$11:$M$69</definedName>
    <definedName name="diciembre">#REF!</definedName>
    <definedName name="diciembre1">#REF!</definedName>
    <definedName name="DIFERENCIA">#REF!</definedName>
    <definedName name="DMAX16888614">#REF!</definedName>
    <definedName name="DMAX16888676">#REF!</definedName>
    <definedName name="DMAX16888688">#REF!</definedName>
    <definedName name="DMAX16958637">#REF!</definedName>
    <definedName name="DMAX17018480">#REF!</definedName>
    <definedName name="DMAX17018575">#REF!</definedName>
    <definedName name="DMAX17018599">#REF!</definedName>
    <definedName name="DMAX17018634">#REF!</definedName>
    <definedName name="DMAX17254434">#REF!</definedName>
    <definedName name="DMAX17342974">#REF!</definedName>
    <definedName name="DMAX17636373">#REF!</definedName>
    <definedName name="DMAX17702740">#REF!</definedName>
    <definedName name="DMAX17702790">#REF!</definedName>
    <definedName name="DMAX17726718">#REF!</definedName>
    <definedName name="DMAX17774337">#REF!</definedName>
    <definedName name="DMAX17787499">#REF!</definedName>
    <definedName name="DMAX17800766">#REF!</definedName>
    <definedName name="DMAX17824170">#REF!</definedName>
    <definedName name="DMAX17824578">#REF!</definedName>
    <definedName name="DMAX17884362">#REF!</definedName>
    <definedName name="DMAX18265426">#REF!</definedName>
    <definedName name="DMAX19305326">#REF!</definedName>
    <definedName name="dmaxbta34.5">[14]MUNICIPIO!#REF!</definedName>
    <definedName name="dmaxbuga34.5">[14]MUNICIPIO!#REF!</definedName>
    <definedName name="dmaxbugaind34.5">[14]MUNICIPIO!#REF!</definedName>
    <definedName name="dmaxcajind11.4">[14]MUNICIPIO!#REF!</definedName>
    <definedName name="dmaxcajind34.5">[14]MUNICIPIO!#REF!</definedName>
    <definedName name="dmaxcalera">[14]MUNICIPIO!#REF!</definedName>
    <definedName name="dmaxcalera115">[14]MUNICIPIO!#REF!</definedName>
    <definedName name="dmaxcaleraind34.5">[14]MUNICIPIO!#REF!</definedName>
    <definedName name="dmaxcali">[14]MUNICIPIO!#REF!</definedName>
    <definedName name="dmaxcalind11.4">[14]MUNICIPIO!#REF!</definedName>
    <definedName name="dmaxcalind115">[14]MUNICIPIO!#REF!</definedName>
    <definedName name="dmaxcalind34.5">[14]MUNICIPIO!#REF!</definedName>
    <definedName name="dmaxcalof115">[14]MUNICIPIO!#REF!</definedName>
    <definedName name="dmaxcart11.4">[14]MUNICIPIO!#REF!</definedName>
    <definedName name="dmaxcartcom11.4">[14]MUNICIPIO!#REF!</definedName>
    <definedName name="dmaxcartind11.4">[14]MUNICIPIO!#REF!</definedName>
    <definedName name="dmaxcartind34.5">[14]MUNICIPIO!#REF!</definedName>
    <definedName name="dmaxchia">[14]MUNICIPIO!#REF!</definedName>
    <definedName name="dmaxchiaind34.5">[14]MUNICIPIO!#REF!</definedName>
    <definedName name="dmaxcuc34.5ind">[14]MUNICIPIO!#REF!</definedName>
    <definedName name="dmaxfaca">[14]MUNICIPIO!#REF!</definedName>
    <definedName name="dmaxfacaind11.4">[14]MUNICIPIO!#REF!</definedName>
    <definedName name="dmaxfacaind34.5">[14]MUNICIPIO!#REF!</definedName>
    <definedName name="dmaxfunza">[14]MUNICIPIO!#REF!</definedName>
    <definedName name="dmaxfunzaind11.4">[14]MUNICIPIO!#REF!</definedName>
    <definedName name="dmaxfunzaind34.5">[14]MUNICIPIO!#REF!</definedName>
    <definedName name="dmaxibagind115">[14]MUNICIPIO!#REF!</definedName>
    <definedName name="dmaxibague">[14]MUNICIPIO!#REF!</definedName>
    <definedName name="dmaxmadind34.5">[14]MUNICIPIO!#REF!</definedName>
    <definedName name="dmaxmadrid">[14]MUNICIPIO!#REF!</definedName>
    <definedName name="dmaxmadridind11.4">[14]MUNICIPIO!#REF!</definedName>
    <definedName name="dmaxmedeind34.5">[14]MUNICIPIO!#REF!</definedName>
    <definedName name="dmaxmedellin">[14]MUNICIPIO!#REF!</definedName>
    <definedName name="dmaxmosqind11.4">[14]MUNICIPIO!#REF!</definedName>
    <definedName name="dmaxmosqind34.5">[14]MUNICIPIO!#REF!</definedName>
    <definedName name="dmaxmosquera">[14]MUNICIPIO!#REF!</definedName>
    <definedName name="dmaxneiva">[14]MUNICIPIO!#REF!</definedName>
    <definedName name="dmaxneivaind34.5">[14]MUNICIPIO!#REF!</definedName>
    <definedName name="dmaxrioind34.5">[14]MUNICIPIO!#REF!</definedName>
    <definedName name="dmaxrionegro">[14]MUNICIPIO!#REF!</definedName>
    <definedName name="dmaxsibate">[14]MUNICIPIO!#REF!</definedName>
    <definedName name="dmaxsibateind11.4">[14]MUNICIPIO!#REF!</definedName>
    <definedName name="dmaxsibateind34.5">[14]MUNICIPIO!#REF!</definedName>
    <definedName name="dmaxsoacha">[14]MUNICIPIO!#REF!</definedName>
    <definedName name="dmaxsoachaind11.4">[14]MUNICIPIO!#REF!</definedName>
    <definedName name="dmaxsoachaind34.5">[14]MUNICIPIO!#REF!</definedName>
    <definedName name="DMAXSOGAMOSOIND13.8">[14]MUNICIPIO!#REF!</definedName>
    <definedName name="dmaxsopo">[14]MUNICIPIO!#REF!</definedName>
    <definedName name="dmaxsopoind34.5">[14]MUNICIPIO!#REF!</definedName>
    <definedName name="dmaxtenjo">[14]MUNICIPIO!#REF!</definedName>
    <definedName name="dmaxtenjoind34.5">[14]MUNICIPIO!#REF!</definedName>
    <definedName name="dmaxtocan115ind">[14]MUNICIPIO!#REF!</definedName>
    <definedName name="dmaxtocan34.5ind">[14]MUNICIPIO!#REF!</definedName>
    <definedName name="dmaxtocancipa">[14]MUNICIPIO!#REF!</definedName>
    <definedName name="dmaxusme">[14]MUNICIPIO!#REF!</definedName>
    <definedName name="dmaxusmeind34.5">[14]MUNICIPIO!#REF!</definedName>
    <definedName name="dmaxzipaind34.5">[14]MUNICIPIO!#REF!</definedName>
    <definedName name="dmaxzipaof34.5">[14]MUNICIPIO!#REF!</definedName>
    <definedName name="dmaxzipaquira">[14]MUNICIPIO!#REF!</definedName>
    <definedName name="EEBMAY97BASE">#REF!</definedName>
    <definedName name="EEBMAY97INCRE">#REF!</definedName>
    <definedName name="EEBMAY98BASE">#REF!</definedName>
    <definedName name="EEBMAY98INCRE">#REF!</definedName>
    <definedName name="EEPPM">#REF!</definedName>
    <definedName name="EEPPMMAY98">#REF!</definedName>
    <definedName name="ENE">#REF!</definedName>
    <definedName name="enero">#REF!</definedName>
    <definedName name="ENERO1">#REF!</definedName>
    <definedName name="ENGA_ING_BARR">[8]PROVI!$B$445:$AQ$446</definedName>
    <definedName name="ENGA_ING_PROV">[8]PROVI!$B$156:$AQ$157</definedName>
    <definedName name="ENGA_INV_PRES">[8]PROVI!$B$489:$AT$490</definedName>
    <definedName name="ENGA_LOT_RED">[10]PROVI!$B$672:$AT$673</definedName>
    <definedName name="ENGA_LOT_REDBS">[10]RREDES!$B$445:$AT$446</definedName>
    <definedName name="ENGA_PROY_APROB">[8]PROVI!$B$281:$AQ$282</definedName>
    <definedName name="ENGA_PROY_EJEC">[8]PROVI!$B$323:$AQ$324</definedName>
    <definedName name="ENGA_PROY_EJECU">[8]PROVI!$B$364:$AQ$365</definedName>
    <definedName name="ENGA_PROY_PEND">[8]PROVI!$B$198:$AQ$199</definedName>
    <definedName name="ENGA_PROY_TERM">[8]PROVI!$B$239:$AQ$240</definedName>
    <definedName name="ES">'[7]CIRCUITOS CODENSA'!#REF!</definedName>
    <definedName name="escobar">#REF!</definedName>
    <definedName name="ESD">#REF!</definedName>
    <definedName name="Excelencia">#REF!</definedName>
    <definedName name="FactorCostoPotencia">[15]Modelo!#REF!</definedName>
    <definedName name="FEB">#REF!</definedName>
    <definedName name="FEBRERO">#REF!</definedName>
    <definedName name="FEBRERO1">#REF!</definedName>
    <definedName name="fechas1">#REF!</definedName>
    <definedName name="felipe">[4]abr!$U$11:$AF$45</definedName>
    <definedName name="FO">'[7]CIRCUITOS CODENSA'!#REF!</definedName>
    <definedName name="Fonoservicio">#REF!</definedName>
    <definedName name="FONT_ING_BARR">[8]PROVI!$A$451:$AQ$452</definedName>
    <definedName name="FONT_ING_PROV">[8]PROVI!$B$162:$AQ$163</definedName>
    <definedName name="FONT_INV_PRES">[8]PROVI!$B$495:$AT$496</definedName>
    <definedName name="FONT_LOT_REDBS">[10]RREDES!$B$451:$AT$452</definedName>
    <definedName name="FONT_LOT_REDSB">[10]PROVI!$B$678:$AT$679</definedName>
    <definedName name="FONT_PROY_APROB">[8]PROVI!$B$287:$AQ$288</definedName>
    <definedName name="FONT_PROY_EJEC">[8]PROVI!$B$329:$AQ$330</definedName>
    <definedName name="FONT_PROY_EJECU">[8]PROVI!$B$370:$AQ$371</definedName>
    <definedName name="FONT_PROY_PEND">[8]PROVI!$B$204:$AQ$205</definedName>
    <definedName name="FONT_PROY_TERM">[8]PROVI!$B$245:$AQ$246</definedName>
    <definedName name="formato1">[17]Mensual!$B$4:$O$40</definedName>
    <definedName name="formato2">[17]Mensual!$D$4:$O$40</definedName>
    <definedName name="formato3">#REF!</definedName>
    <definedName name="formato4">#REF!</definedName>
    <definedName name="gds">[15]Modelo!#REF!</definedName>
    <definedName name="GG">'[7]CIRCUITOS CODENSA'!#REF!</definedName>
    <definedName name="gloria">[4]ago!$C$11:$M$62</definedName>
    <definedName name="_xlnm.Recorder">#REF!</definedName>
    <definedName name="grantotalconsumo">[14]MUNICIPIO!#REF!</definedName>
    <definedName name="grantotaldemandamax">[14]MUNICIPIO!#REF!</definedName>
    <definedName name="grantotalvalor">[14]MUNICIPIO!#REF!</definedName>
    <definedName name="gsgs">'[7]CIRCUITOS CODENSA'!#REF!</definedName>
    <definedName name="hoy">#REF!</definedName>
    <definedName name="ISAGEN">#REF!</definedName>
    <definedName name="item">[18]Baremo!$A$2:$A$457</definedName>
    <definedName name="JJJJ">#REF!</definedName>
    <definedName name="JUL">#REF!</definedName>
    <definedName name="JULIO">#REF!</definedName>
    <definedName name="JULIO1">#REF!</definedName>
    <definedName name="julio2">[4]dic!$C$11:$M$68</definedName>
    <definedName name="JUN">#REF!</definedName>
    <definedName name="JUNIO">#REF!</definedName>
    <definedName name="junio004">[4]may99!$C$11:$M$69</definedName>
    <definedName name="JUNIO1">#REF!</definedName>
    <definedName name="kdkdkkkd">'[19]CIRCUITOS CODENSA'!#REF!</definedName>
    <definedName name="KENN_ING_BARR">[8]PROVI!$A$454:$AQ$455</definedName>
    <definedName name="KENN_ING_PROV">[8]PROVI!$B$165:$AQ$166</definedName>
    <definedName name="KENN_INV_PRES">[8]PROVI!$B$499:$AT$500</definedName>
    <definedName name="KENN_LOT_REDBS">[10]RREDES!$B$454:$AT$455</definedName>
    <definedName name="KENN_LOT_REDSB">[10]PROVI!$B$681:$AT$682</definedName>
    <definedName name="KENN_PORY_APROB">[8]PROVI!$B$290:$AQ$291</definedName>
    <definedName name="KENN_PROY_APROB">[8]PROVI!$B$290:$AQ$291</definedName>
    <definedName name="KENN_PROY_EJEC">[8]PROVI!$B$332:$AQ$333</definedName>
    <definedName name="KENN_PROY_EJECU">[8]PROVI!$B$373:$AQ$374</definedName>
    <definedName name="KENN_PROY_PEND">[8]PROVI!$A$207:$AQ$208</definedName>
    <definedName name="KENN_PROY_TERM">[8]PROVI!$B$248:$AQ$249</definedName>
    <definedName name="KKKIII">#REF!</definedName>
    <definedName name="LIO">#REF!</definedName>
    <definedName name="lista">'[20]LISTADO MATERIALES'!$A$1:$A$1103</definedName>
    <definedName name="LP">'[7]CIRCUITOS CODENSA'!#REF!</definedName>
    <definedName name="MAR">#REF!</definedName>
    <definedName name="MARINA">'[4]a-abril99'!$D$11:$O$56</definedName>
    <definedName name="MARZO">#REF!</definedName>
    <definedName name="MARZO1">#REF!</definedName>
    <definedName name="MARZXO">[4]ago!$T$11:$AE$49</definedName>
    <definedName name="MAT">'[20]LISTADO MATERIALES'!#REF!</definedName>
    <definedName name="MATERIALES">'[20]LISTADO MATERIALES'!#REF!</definedName>
    <definedName name="MAY">#REF!</definedName>
    <definedName name="MAYO">#REF!</definedName>
    <definedName name="MAYO1">#REF!</definedName>
    <definedName name="MAYO2000">'[3]a-abril99'!$D$11:$O$56</definedName>
    <definedName name="MIN_CON">[8]PROVI!$AR$3</definedName>
    <definedName name="MIN_RED">[8]PROVI!$AQ$3</definedName>
    <definedName name="MO">'[7]CIRCUITOS CODENSA'!#REF!</definedName>
    <definedName name="MU">'[7]CIRCUITOS CODENSA'!#REF!</definedName>
    <definedName name="MZ">'[7]CIRCUITOS CODENSA'!#REF!</definedName>
    <definedName name="Nombre">#REF!</definedName>
    <definedName name="NOV">#REF!</definedName>
    <definedName name="noviembre">#REF!</definedName>
    <definedName name="noviembre1">#REF!</definedName>
    <definedName name="noviembre1ç">#REF!</definedName>
    <definedName name="NPROY">[21]PROVI!$B$633:$AM$634</definedName>
    <definedName name="NUEVO">'[22]SUSPENSIONES SUR URBANA 9'!$K$5</definedName>
    <definedName name="Objetivo9">#REF!</definedName>
    <definedName name="OCT">#REF!</definedName>
    <definedName name="OCTUBRE">#REF!</definedName>
    <definedName name="OCTUBRE1">#REF!</definedName>
    <definedName name="OCTUBRE2">#REF!</definedName>
    <definedName name="OTROSCONCEPTOS">#REF!</definedName>
    <definedName name="PALM_ING_PROV">[21]PROVI!$B$633:$AM$634</definedName>
    <definedName name="PALM_LOT_REDSB">[21]PROVI!$B$1063:$AM$1064</definedName>
    <definedName name="PALM_PROY_APROB">[21]PROVI!$B$787:$AM$788</definedName>
    <definedName name="PALM_PROY_EJEC">[21]PROVI!$B$888:$AM$889</definedName>
    <definedName name="PALM_PROY_EJECU">[21]PROVI!$B$839:$AM$840</definedName>
    <definedName name="PALM_PROY_PEND">[21]PROVI!$B$688:$AM$689</definedName>
    <definedName name="PALM_PROY_TERM">[21]PROVI!$B$737:$AM$738</definedName>
    <definedName name="PB">'[7]CIRCUITOS CODENSA'!#REF!</definedName>
    <definedName name="PRESUPUESTADO">#REF!</definedName>
    <definedName name="RAFA_ING_BARR">[8]PROVI!$B$424:$AQ$425</definedName>
    <definedName name="RAFA_ING_PROV">[8]PROVI!$B$135:$AQ$136</definedName>
    <definedName name="RAFA_INV_PRES">[8]PROVI!$B$468:$AT$469</definedName>
    <definedName name="RAFA_LOT_REDBS">[10]PROVI!$B$651:$AQ$652</definedName>
    <definedName name="RAFA_LOT_REDSB">[10]RREDES!$B$424:$AT$425</definedName>
    <definedName name="RAFA_PROY_APROB">[8]PROVI!$B$260:$AQ$261</definedName>
    <definedName name="RAFA_PROY_EJEC">[8]PROVI!$B$302:$AQ$303</definedName>
    <definedName name="RAFA_PROY_EJECU">[8]PROVI!$B$343:$AQ$344</definedName>
    <definedName name="RAFA_PROY_PEND">[8]PROVI!$B$177:$AQ$178</definedName>
    <definedName name="RAFA_PROY_TERM">[8]PROVI!$B$218:$AQ$219</definedName>
    <definedName name="razon">#REF!</definedName>
    <definedName name="recursos">'[4]a-mar99'!$D$11:$O$53</definedName>
    <definedName name="RERE">[9]PROVI!$B$2:$AN$210</definedName>
    <definedName name="Resistenciaconductor">[15]Modelo!#REF!</definedName>
    <definedName name="Resumen_Exportar">#REF!</definedName>
    <definedName name="SAN_ING_BARR">[8]PROVI!$B$439:$AQ$440</definedName>
    <definedName name="SAN_ING_PROV">[8]PROVI!$A$150:$AQ$151</definedName>
    <definedName name="SAN_INV_PRES">[8]PROVI!$B$483:$AT$484</definedName>
    <definedName name="SAN_LOT_REDBS">[10]RREDES!$B$439:$AT$440</definedName>
    <definedName name="SAN_LOT_REDSB">[10]PROVI!$B$666:$AT$667</definedName>
    <definedName name="SAN_PROY_APROB">[8]PROVI!$A$275:$AQ$276</definedName>
    <definedName name="SAN_PROY_EJEC">[8]PROVI!$A$317:$AQ$318</definedName>
    <definedName name="SAN_PROY_EJECU">[8]PROVI!$A$358:$AQ$359</definedName>
    <definedName name="SAN_PROY_PEND">[8]PROVI!$A$192:$AQ$193</definedName>
    <definedName name="SAN_PROY_TERM">[8]PROVI!$A$233:$AQ$234</definedName>
    <definedName name="SANT_ING_BARR">[8]PROVI!$A$427:$AQ$428</definedName>
    <definedName name="SANT_ING_PROV">[8]PROVI!$A$138:$AQ$139</definedName>
    <definedName name="SANT_INV_PRES">[8]PROVI!$B$471:$AT$472</definedName>
    <definedName name="SANT_LOT_REDSB">[10]PROVI!$B$654:$AT$655</definedName>
    <definedName name="SANT_LOT_RESBS">[10]RREDES!$B$427:$AT$428</definedName>
    <definedName name="SANT_PROY_APROB">[8]PROVI!$A$263:$AQ$264</definedName>
    <definedName name="SANT_PROY_EJEC">[8]PROVI!$A$305:$AQ$306</definedName>
    <definedName name="SANT_PROY_EJECU">[8]PROVI!$A$346:$AQ$347</definedName>
    <definedName name="SANT_PROY_PEND">[8]PROVI!$A$180:$AQ$181</definedName>
    <definedName name="SANT_PROY_TERM">[8]PROVI!$A$221:$AQ$222</definedName>
    <definedName name="sdas">[16]Portada!$BW$30</definedName>
    <definedName name="SEP">#REF!</definedName>
    <definedName name="SEPTIEMBRE">#REF!</definedName>
    <definedName name="SEPTIEMBRE1">#REF!</definedName>
    <definedName name="SF">'[7]CIRCUITOS CODENSA'!#REF!</definedName>
    <definedName name="SGI_V_INDICES_CIRCUITO_CAUSA">#REF!</definedName>
    <definedName name="SJ">'[7]CIRCUITOS CODENSA'!#REF!</definedName>
    <definedName name="SM">'[7]CIRCUITOS CODENSA'!#REF!</definedName>
    <definedName name="SOAC_ING_BARR">[8]PROVI!$B$430:$AQ$431</definedName>
    <definedName name="SOAC_ING_PROV">[8]PROVI!$A$141:$AQ$142</definedName>
    <definedName name="SOAC_INV_PRES">[8]PROVI!$B$474:$AT$475</definedName>
    <definedName name="SOAC_LOT_REDBS">[10]RREDES!$B$388:$AT$389</definedName>
    <definedName name="SOAC_LOT_REDSB">[10]PROVI!$B$657:$AT$658</definedName>
    <definedName name="SOAC_PROY_APROB">[8]PROVI!$A$266:$AQ$267</definedName>
    <definedName name="SOAC_PROY_EJEC">[8]PROVI!$A$308:$AQ$309</definedName>
    <definedName name="SOAC_PROY_EJECU">[8]PROVI!$A$349:$AQ$350</definedName>
    <definedName name="SOAC_PROY_PEND">[8]PROVI!$A$183:$AQ$184</definedName>
    <definedName name="SOAC_PROY_TERM">[8]PROVI!$A$224:$AQ$225</definedName>
    <definedName name="SOLIDARIDADN2">#REF!</definedName>
    <definedName name="SOLIDARIDADN3">#REF!</definedName>
    <definedName name="SOLIDARIDADN4">#REF!</definedName>
    <definedName name="SPSS">#REF!</definedName>
    <definedName name="ss">[16]Portada!$BW$30</definedName>
    <definedName name="SU">'[7]CIRCUITOS CODENSA'!#REF!</definedName>
    <definedName name="SUBA_ING_BARR">[8]PROVI!$B$448:$AQ$449</definedName>
    <definedName name="SUBA_ING_PROV">[8]PROVI!$B$159:$AQ$160</definedName>
    <definedName name="SUBA_INV_PRES">[8]PROVI!$B$492:$AT$493</definedName>
    <definedName name="SUBA_LOT_BALD">[23]PROVI!$B$800:$AM$801</definedName>
    <definedName name="SUBA_LOT_REDBS">[10]RREDES!$B$448:$AT$449</definedName>
    <definedName name="SUBA_LOT_REDSB">[10]PROVI!$B$675:$AT$676</definedName>
    <definedName name="SUBA_PROY_APROB">[8]PROVI!$B$284:$AQ$285</definedName>
    <definedName name="SUBA_PROY_EJEC">[8]PROVI!$B$326:$AQ$327</definedName>
    <definedName name="SUBA_PROY_EJECU">[8]PROVI!$B$367:$AQ$368</definedName>
    <definedName name="SUBA_PROY_PEND">[8]PROVI!$B$201:$AQ$202</definedName>
    <definedName name="SUBA_PROY_TERM">[8]PROVI!$B$242:$AQ$243</definedName>
    <definedName name="Sube">'[24]Todos Ordenado'!#REF!</definedName>
    <definedName name="SUBESTACIONES">'[25]OBRAS SES'!#REF!</definedName>
    <definedName name="sumapagos">#REF!</definedName>
    <definedName name="SUMAPAGOS98">#REF!</definedName>
    <definedName name="SUPER">[4]abr!$U$11:$AF$45</definedName>
    <definedName name="t">[16]Portada!$BW$30</definedName>
    <definedName name="ta">#REF!</definedName>
    <definedName name="TAB_CUNDI">#REF!</definedName>
    <definedName name="TAB_METAS_CUNDI">#REF!</definedName>
    <definedName name="TAB_METAS_NORTE">#REF!</definedName>
    <definedName name="TAB_METAS_SUR">#REF!</definedName>
    <definedName name="TAB_NORTE">#REF!</definedName>
    <definedName name="TAB_NORTE_1">#REF!</definedName>
    <definedName name="TAB_SUR">#REF!</definedName>
    <definedName name="Tam">[16]Portada!$BW$30</definedName>
    <definedName name="TAM_1">#REF!</definedName>
    <definedName name="TAM_2">#REF!</definedName>
    <definedName name="tamp">[16]Portada!$BW$30</definedName>
    <definedName name="TARIFA">#REF!</definedName>
    <definedName name="TARIFAS">#REF!</definedName>
    <definedName name="tasa_oportunidad">#REF!</definedName>
    <definedName name="TB">'[7]CIRCUITOS CODENSA'!#REF!</definedName>
    <definedName name="TE">'[7]CIRCUITOS CODENSA'!#REF!</definedName>
    <definedName name="_xlnm.Print_Titles">[8]PROVI!$A$2:$IV$12</definedName>
    <definedName name="TO">'[7]CIRCUITOS CODENSA'!#REF!</definedName>
    <definedName name="Total_Kilometro_típico_aereo_11.4_kV">'[26]c2.5y2.6'!#REF!</definedName>
    <definedName name="Total_Kilometro_típico_aereo_34.5_kV">'[26]c2.5y2.6'!#REF!</definedName>
    <definedName name="Total_Kilometro_típico_aereo_rural_11.4kV">'[26]c2.5y2.6'!#REF!</definedName>
    <definedName name="Total_Kilometro_típico_aereo_rural_34.5kV">'[26]c2.5y2.6'!#REF!</definedName>
    <definedName name="Total_Kilometro_típico_subterraneo_11.4_kV">'[26]c2.5y2.6'!#REF!</definedName>
    <definedName name="Total_Kilometro_típico_subterraneo_34.5_kV">'[26]c2.5y2.6'!#REF!</definedName>
    <definedName name="totalaindbuc34.5">[14]MUNICIPIO!#REF!</definedName>
    <definedName name="totalcodabq11.4">[14]MUNICIPIO!#REF!</definedName>
    <definedName name="totalcodacaj">[14]MUNICIPIO!#REF!</definedName>
    <definedName name="totalcodacart">[14]MUNICIPIO!#REF!</definedName>
    <definedName name="totalcodachia">[14]MUNICIPIO!#REF!</definedName>
    <definedName name="totalcodactcucuta">[14]MUNICIPIO!#REF!</definedName>
    <definedName name="totalcodindbuc34.5">[14]MUNICIPIO!#REF!</definedName>
    <definedName name="totalcodrbq11.4">[14]MUNICIPIO!#REF!</definedName>
    <definedName name="totalcodrbta11.4">[14]MUNICIPIO!#REF!</definedName>
    <definedName name="totalcodrcaj">[14]MUNICIPIO!#REF!</definedName>
    <definedName name="totalcodrcart">[14]MUNICIPIO!#REF!</definedName>
    <definedName name="totalcodrchia">[14]MUNICIPIO!#REF!</definedName>
    <definedName name="totalcodrcucuta">[14]MUNICIPIO!#REF!</definedName>
    <definedName name="totalcodrindbuc34.5">[14]MUNICIPIO!#REF!</definedName>
    <definedName name="totalconcaleraind34.5">[14]MUNICIPIO!#REF!</definedName>
    <definedName name="totalconcalind115">[14]MUNICIPIO!#REF!</definedName>
    <definedName name="totalconcalof115">[14]MUNICIPIO!#REF!</definedName>
    <definedName name="totalconfacaind34.5">[14]MUNICIPIO!#REF!</definedName>
    <definedName name="totalconmadridind11.4">[14]MUNICIPIO!#REF!</definedName>
    <definedName name="totalconneiva">[14]MUNICIPIO!#REF!</definedName>
    <definedName name="totalconneivaind34.5">[14]MUNICIPIO!#REF!</definedName>
    <definedName name="totalconrionegro">[14]MUNICIPIO!#REF!</definedName>
    <definedName name="totalconsabq11.4">[14]MUNICIPIO!#REF!</definedName>
    <definedName name="totalconsabta11.4">[14]MUNICIPIO!#REF!</definedName>
    <definedName name="totalconsabuga34.5">[14]MUNICIPIO!#REF!</definedName>
    <definedName name="totalconsacaj">[14]MUNICIPIO!#REF!</definedName>
    <definedName name="totalconsaccart">[14]MUNICIPIO!#REF!</definedName>
    <definedName name="totalconsachia">[14]MUNICIPIO!#REF!</definedName>
    <definedName name="totalconsacucuta">[14]MUNICIPIO!#REF!</definedName>
    <definedName name="totalconsbq11.4">[14]MUNICIPIO!#REF!</definedName>
    <definedName name="totalconsbq34.5">[14]MUNICIPIO!#REF!</definedName>
    <definedName name="totalconsbta11.4">[14]MUNICIPIO!#REF!</definedName>
    <definedName name="totalconsbta115">[14]MUNICIPIO!#REF!</definedName>
    <definedName name="totalconsbta34.5">[14]MUNICIPIO!#REF!</definedName>
    <definedName name="totalconsbuga34.">[14]MUNICIPIO!#REF!</definedName>
    <definedName name="totalconsbuga34.5">[14]MUNICIPIO!#REF!</definedName>
    <definedName name="totalconsbugaind34.5">[14]MUNICIPIO!#REF!</definedName>
    <definedName name="totalconscaj">[14]MUNICIPIO!#REF!</definedName>
    <definedName name="totalconscajind11.4">[14]MUNICIPIO!#REF!</definedName>
    <definedName name="totalconscajind34.5">[14]MUNICIPIO!#REF!</definedName>
    <definedName name="totalconscalera115">[14]MUNICIPIO!#REF!</definedName>
    <definedName name="totalconscalind11.4">[14]MUNICIPIO!#REF!</definedName>
    <definedName name="totalconscalind34.5">[14]MUNICIPIO!#REF!</definedName>
    <definedName name="totalconscart11.4">[14]MUNICIPIO!#REF!</definedName>
    <definedName name="totalconscartcom11.4">[14]MUNICIPIO!#REF!</definedName>
    <definedName name="totalconscartg">[14]MUNICIPIO!#REF!</definedName>
    <definedName name="totalconscartind11.4">[14]MUNICIPIO!#REF!</definedName>
    <definedName name="totalconscartind34.5">[14]MUNICIPIO!#REF!</definedName>
    <definedName name="totalconschia">[14]MUNICIPIO!#REF!</definedName>
    <definedName name="totalconschiaind34.5">[14]MUNICIPIO!#REF!</definedName>
    <definedName name="totalconscombta11.4">[14]MUNICIPIO!#REF!</definedName>
    <definedName name="totalconscombta34.5">[14]MUNICIPIO!#REF!</definedName>
    <definedName name="totalconscucind34.5">[14]MUNICIPIO!#REF!</definedName>
    <definedName name="totalconsfaca">[14]MUNICIPIO!#REF!</definedName>
    <definedName name="totalconsfacaind11.4">[14]MUNICIPIO!#REF!</definedName>
    <definedName name="totalconsfunza">[14]MUNICIPIO!#REF!</definedName>
    <definedName name="totalconsfunzaind11.4">[14]MUNICIPIO!#REF!</definedName>
    <definedName name="totalconsfunzaind34.5">[14]MUNICIPIO!#REF!</definedName>
    <definedName name="totalconsibateind11.4">[14]MUNICIPIO!#REF!</definedName>
    <definedName name="totalconsibateind34.5">[14]MUNICIPIO!#REF!</definedName>
    <definedName name="totalconsindbta11.4">[14]MUNICIPIO!#REF!</definedName>
    <definedName name="totalconsindbta34.5">[14]MUNICIPIO!#REF!</definedName>
    <definedName name="totalconsindbuc34.5">[14]MUNICIPIO!#REF!</definedName>
    <definedName name="totalconsmadind34.5">[14]MUNICIPIO!#REF!</definedName>
    <definedName name="totalconsmadrid">[14]MUNICIPIO!#REF!</definedName>
    <definedName name="totalconsmedeind34.5">[14]MUNICIPIO!#REF!</definedName>
    <definedName name="totalconsmosqind11.4">[14]MUNICIPIO!#REF!</definedName>
    <definedName name="totalconsmosqind34.5">[14]MUNICIPIO!#REF!</definedName>
    <definedName name="totalconsmosquera">[14]MUNICIPIO!#REF!</definedName>
    <definedName name="totalconsoacha">[14]MUNICIPIO!#REF!</definedName>
    <definedName name="totalconsoachaind34.5">[14]MUNICIPIO!#REF!</definedName>
    <definedName name="totalconsoachind11.4">[14]MUNICIPIO!#REF!</definedName>
    <definedName name="totalconsofbta11.4">[14]MUNICIPIO!#REF!</definedName>
    <definedName name="totalconsofbta34.5">[14]MUNICIPIO!#REF!</definedName>
    <definedName name="totalconsopoind34.5">[14]MUNICIPIO!#REF!</definedName>
    <definedName name="totalconsrbq11.4">[14]MUNICIPIO!#REF!</definedName>
    <definedName name="totalconsrbta11.4">[14]MUNICIPIO!#REF!</definedName>
    <definedName name="totalconsrcaj">[14]MUNICIPIO!#REF!</definedName>
    <definedName name="totalconsrcart">[14]MUNICIPIO!#REF!</definedName>
    <definedName name="totalconsrchia">[14]MUNICIPIO!#REF!</definedName>
    <definedName name="totalconsrcucuta">[14]MUNICIPIO!#REF!</definedName>
    <definedName name="totalconsrioind34.5">[14]MUNICIPIO!#REF!</definedName>
    <definedName name="TOTALCONSSOGAMOSOIND13.8">[14]MUNICIPIO!#REF!</definedName>
    <definedName name="totalconstenjo">[14]MUNICIPIO!#REF!</definedName>
    <definedName name="totalconstocan115ind">[14]MUNICIPIO!#REF!</definedName>
    <definedName name="totalconsumcucuta">[14]MUNICIPIO!#REF!</definedName>
    <definedName name="totalconsumobq11.4">[14]MUNICIPIO!#REF!</definedName>
    <definedName name="totalcontenjoind34.5">[14]MUNICIPIO!#REF!</definedName>
    <definedName name="totalcontocan34.5ind">[14]MUNICIPIO!#REF!</definedName>
    <definedName name="totalcontocancipa">[14]MUNICIPIO!#REF!</definedName>
    <definedName name="totalcontribcart">[14]MUNICIPIO!#REF!</definedName>
    <definedName name="totalcontribcucuta">[14]MUNICIPIO!#REF!</definedName>
    <definedName name="totalcontribq11.4">[14]MUNICIPIO!#REF!</definedName>
    <definedName name="totalcontribta11.4">[14]MUNICIPIO!#REF!</definedName>
    <definedName name="totalcontriindbuc34.5">[14]MUNICIPIO!#REF!</definedName>
    <definedName name="totalconusme">[14]MUNICIPIO!#REF!</definedName>
    <definedName name="totalconusmeind34.5">[14]MUNICIPIO!#REF!</definedName>
    <definedName name="totalconzipaind34.5">[14]MUNICIPIO!#REF!</definedName>
    <definedName name="totalconzipaof34.5">[14]MUNICIPIO!#REF!</definedName>
    <definedName name="totalconzipaquira">[14]MUNICIPIO!#REF!</definedName>
    <definedName name="totalcregabq11.4">[14]MUNICIPIO!#REF!</definedName>
    <definedName name="totalcregabta11.4">[14]MUNICIPIO!#REF!</definedName>
    <definedName name="totalcregacaj">[14]MUNICIPIO!#REF!</definedName>
    <definedName name="totalcregacart">[14]MUNICIPIO!#REF!</definedName>
    <definedName name="totalcregachia">[14]MUNICIPIO!#REF!</definedName>
    <definedName name="totalcregacucuta">[14]MUNICIPIO!#REF!</definedName>
    <definedName name="totalcregaindbuc34.5">[14]MUNICIPIO!#REF!</definedName>
    <definedName name="totalcregrbq11.4">[14]MUNICIPIO!#REF!</definedName>
    <definedName name="totalcregrbta11.4">[14]MUNICIPIO!#REF!</definedName>
    <definedName name="totalcregrcaj">[14]MUNICIPIO!#REF!</definedName>
    <definedName name="totalcregrcart">[14]MUNICIPIO!#REF!</definedName>
    <definedName name="totalcregrchia">[14]MUNICIPIO!#REF!</definedName>
    <definedName name="totalcregrcucuta">[14]MUNICIPIO!#REF!</definedName>
    <definedName name="totalcregrindbuc34.5">[14]MUNICIPIO!#REF!</definedName>
    <definedName name="totaldmaxcart">[14]MUNICIPIO!#REF!</definedName>
    <definedName name="totaldmaxcucuta">[14]MUNICIPIO!#REF!</definedName>
    <definedName name="totaldmxcaj">[14]MUNICIPIO!#REF!</definedName>
    <definedName name="TOTALNIVEL">[13]NIVEL!$I$39</definedName>
    <definedName name="totalrindbuc34.5">[14]MUNICIPIO!#REF!</definedName>
    <definedName name="totalvrbq11.4">[14]MUNICIPIO!#REF!</definedName>
    <definedName name="totalvrbq34.5">[14]MUNICIPIO!#REF!</definedName>
    <definedName name="totalvrbta11.4">[14]MUNICIPIO!#REF!</definedName>
    <definedName name="totalvrbta115">[14]MUNICIPIO!#REF!</definedName>
    <definedName name="totalvrbta34.5">[14]MUNICIPIO!#REF!</definedName>
    <definedName name="totalvrbuga34.5">[14]MUNICIPIO!#REF!</definedName>
    <definedName name="totalvrbugaind34.5">[14]MUNICIPIO!#REF!</definedName>
    <definedName name="totalvrcajica">[14]MUNICIPIO!#REF!</definedName>
    <definedName name="totalvrcajind11.4">[14]MUNICIPIO!#REF!</definedName>
    <definedName name="totalvrcajind34.5">[14]MUNICIPIO!#REF!</definedName>
    <definedName name="totalvrcalera">[14]MUNICIPIO!#REF!</definedName>
    <definedName name="totalvrcaleraind34.5">[14]MUNICIPIO!#REF!</definedName>
    <definedName name="totalvrcalind11.4">[14]MUNICIPIO!#REF!</definedName>
    <definedName name="totalvrcalind115">[14]MUNICIPIO!#REF!</definedName>
    <definedName name="totalvrcalind34.5">[14]MUNICIPIO!#REF!</definedName>
    <definedName name="totalvrcalof115">[14]MUNICIPIO!#REF!</definedName>
    <definedName name="totalvrcart">[14]MUNICIPIO!#REF!</definedName>
    <definedName name="totalvrcart11.4">[14]MUNICIPIO!#REF!</definedName>
    <definedName name="totalvrcartcom11.4">[14]MUNICIPIO!#REF!</definedName>
    <definedName name="totalvrcartind11.4">[14]MUNICIPIO!#REF!</definedName>
    <definedName name="totalvrcartind34.5">[14]MUNICIPIO!#REF!</definedName>
    <definedName name="totalvrchia">[14]MUNICIPIO!#REF!</definedName>
    <definedName name="totalvrchiaind34.5">[14]MUNICIPIO!#REF!</definedName>
    <definedName name="totalvrcombta11.4">[14]MUNICIPIO!#REF!</definedName>
    <definedName name="totalvrcombta34.5">[14]MUNICIPIO!#REF!</definedName>
    <definedName name="totalvrcucind34.5">[14]MUNICIPIO!#REF!</definedName>
    <definedName name="totalvrcucuta">[14]MUNICIPIO!#REF!</definedName>
    <definedName name="totalvrfaca">[14]MUNICIPIO!#REF!</definedName>
    <definedName name="totalvrfacaind11.4">[14]MUNICIPIO!#REF!</definedName>
    <definedName name="totalvrfacaind34.5">[14]MUNICIPIO!#REF!</definedName>
    <definedName name="totalvrfunza">[14]MUNICIPIO!#REF!</definedName>
    <definedName name="totalvrfunzaind11.4">[14]MUNICIPIO!#REF!</definedName>
    <definedName name="totalvrfunzaind34.5">[14]MUNICIPIO!#REF!</definedName>
    <definedName name="totalvrindbta11.4">[14]MUNICIPIO!#REF!</definedName>
    <definedName name="totalvrindbta34.5">[14]MUNICIPIO!#REF!</definedName>
    <definedName name="totalvrindbuc34.5">[14]MUNICIPIO!#REF!</definedName>
    <definedName name="totalvrmadind34.5">[14]MUNICIPIO!#REF!</definedName>
    <definedName name="totalvrmadrid">[14]MUNICIPIO!#REF!</definedName>
    <definedName name="totalvrmadridind11.4">[14]MUNICIPIO!#REF!</definedName>
    <definedName name="totalvrmedeind34.5">[14]MUNICIPIO!#REF!</definedName>
    <definedName name="totalvrmosqind11.4">[14]MUNICIPIO!#REF!</definedName>
    <definedName name="totalvrmosqind34.5">[14]MUNICIPIO!#REF!</definedName>
    <definedName name="totalvrmosquera">[14]MUNICIPIO!#REF!</definedName>
    <definedName name="totalvrneiva">[14]MUNICIPIO!#REF!</definedName>
    <definedName name="totalvrneivaind34.5">[14]MUNICIPIO!#REF!</definedName>
    <definedName name="totalvrofbta11.4">[14]MUNICIPIO!#REF!</definedName>
    <definedName name="totalvrofbta34.5">[14]MUNICIPIO!#REF!</definedName>
    <definedName name="totalvrrioind34.5">[14]MUNICIPIO!#REF!</definedName>
    <definedName name="totalvrrionegro">[14]MUNICIPIO!#REF!</definedName>
    <definedName name="totalvrsibateind11.4">[14]MUNICIPIO!#REF!</definedName>
    <definedName name="totalvrsibateind34.5">[14]MUNICIPIO!#REF!</definedName>
    <definedName name="totalvrsoacha">[14]MUNICIPIO!#REF!</definedName>
    <definedName name="totalvrsoachaind11.4">[14]MUNICIPIO!#REF!</definedName>
    <definedName name="totalvrsoachaind34.5">[14]MUNICIPIO!#REF!</definedName>
    <definedName name="TOTALVRSOGAMOSOIND13.8">[14]MUNICIPIO!#REF!</definedName>
    <definedName name="totalvrsopoind34.5">[14]MUNICIPIO!#REF!</definedName>
    <definedName name="totalvrtenjo">[14]MUNICIPIO!#REF!</definedName>
    <definedName name="totalvrtenjoind34.5">[14]MUNICIPIO!#REF!</definedName>
    <definedName name="totalvrtocan115ind">[14]MUNICIPIO!#REF!</definedName>
    <definedName name="totalvrtocan34.5ind">[14]MUNICIPIO!#REF!</definedName>
    <definedName name="totalvrtocancipa">[14]MUNICIPIO!#REF!</definedName>
    <definedName name="totalvrusme">[14]MUNICIPIO!#REF!</definedName>
    <definedName name="totalvrusmeind34.5">[14]MUNICIPIO!#REF!</definedName>
    <definedName name="totalvrzipaind34.5">[14]MUNICIPIO!#REF!</definedName>
    <definedName name="totalvrzipaof34.5">[14]MUNICIPIO!#REF!</definedName>
    <definedName name="totalvrzipaquira">[14]MUNICIPIO!#REF!</definedName>
    <definedName name="totcodabta11.4">[14]MUNICIPIO!#REF!</definedName>
    <definedName name="TOTCODACT">#REF!</definedName>
    <definedName name="TOTCODREACT">#REF!</definedName>
    <definedName name="TOTCONACT">#REF!</definedName>
    <definedName name="TOTCONREACT">#REF!</definedName>
    <definedName name="totconsabta34.5">#REF!</definedName>
    <definedName name="TOTCREGACT">#REF!</definedName>
    <definedName name="TOTCREGREACT">#REF!</definedName>
    <definedName name="TOTSOLIDARIDAD">#REF!</definedName>
    <definedName name="TU">'[7]CIRCUITOS CODENSA'!#REF!</definedName>
    <definedName name="TUNJ_ING_PROV">[21]PROVI!$B$637:$AM$638</definedName>
    <definedName name="TUNJ_LOT_REDSB">[21]PROVI!$B$1067:$AM$1068</definedName>
    <definedName name="TUNJ_PROY_APROB">[21]PROVI!$B$791:$AM$792</definedName>
    <definedName name="TUNJ_PROY_EJEC">[21]PROVI!$A$892:$AM$893</definedName>
    <definedName name="TUNJ_PROY_EJECU">[21]PROVI!$B$843:$AM$844</definedName>
    <definedName name="TUNJ_PROY_PEND">[21]PROVI!$B$692:$AM$693</definedName>
    <definedName name="TUNJ_PROY_TERM">[21]PROVI!$B$741:$AM$742</definedName>
    <definedName name="UM">'[7]CIRCUITOS CODENSA'!#REF!</definedName>
    <definedName name="US">'[7]CIRCUITOS CODENSA'!#REF!</definedName>
    <definedName name="USAQ_ING_BARR">[8]PROVI!$B$433:$AQ$434</definedName>
    <definedName name="USAQ_ING_PROV">[8]PROVI!$A$144:$AQ$145</definedName>
    <definedName name="USAQ_INV_PRES">[8]PROVI!$B$477:$AT$478</definedName>
    <definedName name="USAQ_INV_PROY">[8]PROVI!$B$477:$AT$478</definedName>
    <definedName name="USAQ_LOT_REDBS">[10]RREDES!$B$433:$AT$434</definedName>
    <definedName name="USAQ_LOT_REDSB">[10]PROVI!$B$660:$AT$661</definedName>
    <definedName name="USAQ_PROY_APROB">[8]PROVI!$A$269:$AQ$270</definedName>
    <definedName name="USAQ_PROY_EJEC">[8]PROVI!$A$311:$AQ$312</definedName>
    <definedName name="USAQ_PROY_EJECU">[8]PROVI!$A$352:$AQ$353</definedName>
    <definedName name="USAQ_PROY_PEND">[8]PROVI!$A$186:$AQ$187</definedName>
    <definedName name="USAQ_PROY_TERM">[8]PROVI!$A$227:$AQ$228</definedName>
    <definedName name="USME_ING_BARR">[8]PROVI!$B$436:$AQ$437</definedName>
    <definedName name="USME_ING_PROV">[8]PROVI!$A$147:$AQ$148</definedName>
    <definedName name="USME_INV_PRES">[8]PROVI!$B$480:$AT$481</definedName>
    <definedName name="USME_LOT_REDBS">[10]RREDES!$B$436:$AT$437</definedName>
    <definedName name="USME_LOT_REDSB">[10]PROVI!$B$663:$AT$664</definedName>
    <definedName name="USME_PROY_APROB">[8]PROVI!$A$272:$AQ$273</definedName>
    <definedName name="USME_PROY_EJEC">[8]PROVI!$A$314:$AQ$315</definedName>
    <definedName name="USME_PROY_EJECU">[8]PROVI!$A$355:$AQ$356</definedName>
    <definedName name="USME_PROY_PEND">[8]PROVI!$A$189:$AQ$190</definedName>
    <definedName name="USME_PROY_TERM">[8]PROVI!$A$230:$AQ$231</definedName>
    <definedName name="Valoración_total_desagregada_Res_082">#REF!</definedName>
    <definedName name="valorbta11.4">[14]MUNICIPIO!#REF!</definedName>
    <definedName name="VAN">#REF!</definedName>
    <definedName name="VE">'[7]CIRCUITOS CODENSA'!#REF!</definedName>
    <definedName name="VI">'[7]CIRCUITOS CODENSA'!#REF!</definedName>
    <definedName name="vrtotalcali">[14]MUNICIPIO!#REF!</definedName>
    <definedName name="vrtotalibagind115">[14]MUNICIPIO!#REF!</definedName>
    <definedName name="vrtotalibague">[14]MUNICIPIO!#REF!</definedName>
    <definedName name="vrtotalindbuc34.5">[14]MUNICIPIO!#REF!</definedName>
    <definedName name="vrtotalmedellin">[14]MUNICIPIO!#REF!</definedName>
    <definedName name="VRTOTALREGULADO">[27]abril!#REF!</definedName>
    <definedName name="vrtotalsibate">[14]MUNICIPIO!#REF!</definedName>
    <definedName name="vrtotalsopo">[14]MUNICIPIO!#REF!</definedName>
    <definedName name="xxx" hidden="1">#REF!</definedName>
    <definedName name="ytotalcontribcaj">[14]MUNICIPIO!#REF!</definedName>
    <definedName name="Z">#REF!</definedName>
    <definedName name="Z_83B5E6A9_F96F_41C6_B8DD_863DD8E4BAA8_.wvu.Cols" hidden="1">#REF!</definedName>
    <definedName name="Z_83B5E6A9_F96F_41C6_B8DD_863DD8E4BAA8_.wvu.FilterData" hidden="1">#REF!</definedName>
    <definedName name="Z_83B5E6A9_F96F_41C6_B8DD_863DD8E4BAA8_.wvu.PrintArea" hidden="1">#REF!</definedName>
    <definedName name="Z_83B5E6A9_F96F_41C6_B8DD_863DD8E4BAA8_.wvu.Rows" hidden="1">#REF!</definedName>
    <definedName name="Z_BD69731C_8F6B_4D51_9B62_3D8726B29FCF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7" i="1" l="1"/>
  <c r="A208" i="1"/>
  <c r="A209" i="1"/>
  <c r="AB179" i="1"/>
  <c r="Z179" i="1"/>
  <c r="X179" i="1"/>
  <c r="V179" i="1"/>
  <c r="T179" i="1"/>
  <c r="R179" i="1"/>
  <c r="P179" i="1"/>
  <c r="N179" i="1"/>
  <c r="L179" i="1"/>
  <c r="J179" i="1"/>
  <c r="H179" i="1"/>
  <c r="F179" i="1"/>
  <c r="AD178" i="1"/>
  <c r="AB169" i="1"/>
  <c r="Z169" i="1"/>
  <c r="X169" i="1"/>
  <c r="V169" i="1"/>
  <c r="T169" i="1"/>
  <c r="R169" i="1"/>
  <c r="P169" i="1"/>
  <c r="N169" i="1"/>
  <c r="L169" i="1"/>
  <c r="J169" i="1"/>
  <c r="H169" i="1"/>
  <c r="F169" i="1"/>
  <c r="AD168" i="1"/>
  <c r="AE146" i="1"/>
  <c r="AD146" i="1"/>
  <c r="AE149" i="1"/>
  <c r="AD149" i="1"/>
  <c r="AB145" i="1"/>
  <c r="Z145" i="1"/>
  <c r="X145" i="1"/>
  <c r="V145" i="1"/>
  <c r="T145" i="1"/>
  <c r="R145" i="1"/>
  <c r="P145" i="1"/>
  <c r="N145" i="1"/>
  <c r="L145" i="1"/>
  <c r="J145" i="1"/>
  <c r="H145" i="1"/>
  <c r="F145" i="1"/>
  <c r="AD144" i="1"/>
  <c r="F152" i="1"/>
  <c r="H152" i="1"/>
  <c r="J152" i="1"/>
  <c r="L152" i="1"/>
  <c r="N152" i="1"/>
  <c r="P152" i="1"/>
  <c r="R152" i="1"/>
  <c r="T152" i="1"/>
  <c r="V152" i="1"/>
  <c r="X152" i="1"/>
  <c r="Z152" i="1"/>
  <c r="AB152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4" i="1"/>
  <c r="AF146" i="1" l="1"/>
  <c r="AF149" i="1"/>
  <c r="AD151" i="1"/>
  <c r="AB160" i="1"/>
  <c r="Z160" i="1"/>
  <c r="X160" i="1"/>
  <c r="V160" i="1"/>
  <c r="T160" i="1"/>
  <c r="R160" i="1"/>
  <c r="P160" i="1"/>
  <c r="N160" i="1"/>
  <c r="L160" i="1"/>
  <c r="J160" i="1"/>
  <c r="H160" i="1"/>
  <c r="F160" i="1"/>
  <c r="AD15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F6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F59" i="1"/>
  <c r="AB62" i="1"/>
  <c r="Z62" i="1"/>
  <c r="X62" i="1"/>
  <c r="V62" i="1"/>
  <c r="T62" i="1"/>
  <c r="R62" i="1"/>
  <c r="P62" i="1"/>
  <c r="N62" i="1"/>
  <c r="L62" i="1"/>
  <c r="J62" i="1"/>
  <c r="H62" i="1"/>
  <c r="F62" i="1"/>
  <c r="AD61" i="1"/>
  <c r="F202" i="1"/>
  <c r="J202" i="1"/>
  <c r="L202" i="1"/>
  <c r="P202" i="1"/>
  <c r="AF97" i="1"/>
  <c r="AF99" i="1"/>
  <c r="AF100" i="1"/>
  <c r="AF101" i="1"/>
  <c r="AF102" i="1"/>
  <c r="AF104" i="1"/>
  <c r="H213" i="1" l="1"/>
  <c r="G213" i="1"/>
  <c r="F213" i="1"/>
  <c r="AF204" i="1" l="1"/>
  <c r="AF203" i="1" l="1"/>
  <c r="AD132" i="1"/>
  <c r="AD133" i="1"/>
  <c r="AE133" i="1"/>
  <c r="AD135" i="1"/>
  <c r="AE135" i="1"/>
  <c r="AD136" i="1"/>
  <c r="AE136" i="1"/>
  <c r="AD137" i="1"/>
  <c r="AE137" i="1"/>
  <c r="AE138" i="1"/>
  <c r="AE139" i="1"/>
  <c r="AE140" i="1"/>
  <c r="AE132" i="1"/>
  <c r="AD113" i="1"/>
  <c r="AE113" i="1"/>
  <c r="AD114" i="1"/>
  <c r="AE114" i="1"/>
  <c r="AD115" i="1"/>
  <c r="AE115" i="1"/>
  <c r="AD116" i="1"/>
  <c r="AE116" i="1"/>
  <c r="AD117" i="1"/>
  <c r="AE117" i="1"/>
  <c r="AD118" i="1"/>
  <c r="AE118" i="1"/>
  <c r="AD119" i="1"/>
  <c r="AE119" i="1"/>
  <c r="AD120" i="1"/>
  <c r="AE120" i="1"/>
  <c r="AD121" i="1"/>
  <c r="AE121" i="1"/>
  <c r="AD122" i="1"/>
  <c r="AE122" i="1"/>
  <c r="AD123" i="1"/>
  <c r="AE123" i="1"/>
  <c r="AD124" i="1"/>
  <c r="AE124" i="1"/>
  <c r="AE112" i="1"/>
  <c r="AD112" i="1"/>
  <c r="AE7" i="1"/>
  <c r="AE8" i="1"/>
  <c r="AE9" i="1"/>
  <c r="AE10" i="1"/>
  <c r="AE11" i="1"/>
  <c r="AE12" i="1"/>
  <c r="AD31" i="1"/>
  <c r="AE31" i="1"/>
  <c r="AD32" i="1"/>
  <c r="AE32" i="1"/>
  <c r="AD33" i="1"/>
  <c r="AE33" i="1"/>
  <c r="AD34" i="1"/>
  <c r="AE34" i="1"/>
  <c r="AD35" i="1"/>
  <c r="AE35" i="1"/>
  <c r="AD36" i="1"/>
  <c r="AE36" i="1"/>
  <c r="AD37" i="1"/>
  <c r="AE37" i="1"/>
  <c r="AD38" i="1"/>
  <c r="AE38" i="1"/>
  <c r="AD25" i="1"/>
  <c r="AE25" i="1"/>
  <c r="AD27" i="1"/>
  <c r="AE27" i="1"/>
  <c r="AD28" i="1"/>
  <c r="AE28" i="1"/>
  <c r="AD29" i="1"/>
  <c r="AE29" i="1"/>
  <c r="AD30" i="1"/>
  <c r="AE30" i="1"/>
  <c r="AD14" i="1"/>
  <c r="AE14" i="1"/>
  <c r="AD15" i="1"/>
  <c r="AE15" i="1"/>
  <c r="AD17" i="1"/>
  <c r="AE17" i="1"/>
  <c r="AD18" i="1"/>
  <c r="AE18" i="1"/>
  <c r="AD19" i="1"/>
  <c r="AE19" i="1"/>
  <c r="AD20" i="1"/>
  <c r="AE20" i="1"/>
  <c r="AF20" i="1" s="1"/>
  <c r="AD21" i="1"/>
  <c r="AE21" i="1"/>
  <c r="AF21" i="1" s="1"/>
  <c r="AD22" i="1"/>
  <c r="AE22" i="1"/>
  <c r="AF22" i="1" s="1"/>
  <c r="AD23" i="1"/>
  <c r="AE23" i="1"/>
  <c r="AF23" i="1" s="1"/>
  <c r="AE24" i="1"/>
  <c r="AE13" i="1"/>
  <c r="AD8" i="1"/>
  <c r="AD9" i="1"/>
  <c r="AD10" i="1"/>
  <c r="AD11" i="1"/>
  <c r="AD12" i="1"/>
  <c r="AD13" i="1"/>
  <c r="AD7" i="1"/>
  <c r="AF209" i="1" l="1"/>
  <c r="AG209" i="1" s="1"/>
  <c r="AF138" i="1"/>
  <c r="AF132" i="1"/>
  <c r="AF51" i="1"/>
  <c r="AF139" i="1"/>
  <c r="AF14" i="1"/>
  <c r="AF84" i="1"/>
  <c r="AF140" i="1"/>
  <c r="AF206" i="1"/>
  <c r="AF212" i="1" s="1"/>
  <c r="AF81" i="1"/>
  <c r="AF123" i="1"/>
  <c r="AF121" i="1"/>
  <c r="AF118" i="1"/>
  <c r="AF124" i="1"/>
  <c r="AF120" i="1"/>
  <c r="AF117" i="1"/>
  <c r="AF113" i="1"/>
  <c r="AF83" i="1"/>
  <c r="AF89" i="1"/>
  <c r="AF119" i="1"/>
  <c r="AF136" i="1"/>
  <c r="AF133" i="1"/>
  <c r="AF82" i="1"/>
  <c r="AF115" i="1"/>
  <c r="AF9" i="1"/>
  <c r="AF137" i="1"/>
  <c r="AF134" i="1"/>
  <c r="AF15" i="1"/>
  <c r="AF30" i="1"/>
  <c r="AF38" i="1"/>
  <c r="AF35" i="1"/>
  <c r="AF57" i="1"/>
  <c r="AF50" i="1"/>
  <c r="AF78" i="1"/>
  <c r="AF87" i="1"/>
  <c r="AF112" i="1"/>
  <c r="AF114" i="1"/>
  <c r="AF18" i="1"/>
  <c r="AF25" i="1"/>
  <c r="AF31" i="1"/>
  <c r="AF52" i="1"/>
  <c r="AF79" i="1"/>
  <c r="AF86" i="1"/>
  <c r="AF122" i="1"/>
  <c r="AF116" i="1"/>
  <c r="AF135" i="1"/>
  <c r="AF80" i="1"/>
  <c r="AF58" i="1"/>
  <c r="AF29" i="1"/>
  <c r="AF34" i="1"/>
  <c r="AF56" i="1"/>
  <c r="AF49" i="1"/>
  <c r="AF55" i="1"/>
  <c r="AF48" i="1"/>
  <c r="AF54" i="1"/>
  <c r="AF10" i="1"/>
  <c r="AF28" i="1"/>
  <c r="AF33" i="1"/>
  <c r="AF19" i="1"/>
  <c r="AF24" i="1"/>
  <c r="AF37" i="1"/>
  <c r="AF36" i="1"/>
  <c r="AF17" i="1"/>
  <c r="AF12" i="1"/>
  <c r="AF8" i="1"/>
  <c r="AF13" i="1"/>
  <c r="AF11" i="1"/>
  <c r="AF47" i="1"/>
  <c r="AF7" i="1"/>
  <c r="AF27" i="1"/>
  <c r="AF32" i="1"/>
  <c r="AG140" i="1" l="1"/>
  <c r="I141" i="1"/>
  <c r="H141" i="1"/>
  <c r="H131" i="1" l="1"/>
  <c r="N202" i="1"/>
  <c r="R202" i="1"/>
  <c r="T202" i="1"/>
  <c r="V202" i="1"/>
  <c r="X202" i="1"/>
  <c r="Z202" i="1"/>
  <c r="AB202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G141" i="1"/>
  <c r="F141" i="1"/>
  <c r="H125" i="1"/>
  <c r="I125" i="1"/>
  <c r="H111" i="1" s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G125" i="1"/>
  <c r="F12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G105" i="1"/>
  <c r="F105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G90" i="1"/>
  <c r="F90" i="1"/>
  <c r="AD201" i="1" l="1"/>
  <c r="F131" i="1"/>
  <c r="F96" i="1"/>
  <c r="N96" i="1"/>
  <c r="AE141" i="1"/>
  <c r="AD141" i="1"/>
  <c r="H75" i="1"/>
  <c r="H96" i="1"/>
  <c r="L75" i="1"/>
  <c r="R96" i="1"/>
  <c r="F111" i="1"/>
  <c r="L45" i="1"/>
  <c r="Z45" i="1"/>
  <c r="N45" i="1"/>
  <c r="Z96" i="1"/>
  <c r="V45" i="1"/>
  <c r="J45" i="1"/>
  <c r="AB75" i="1"/>
  <c r="X75" i="1"/>
  <c r="T75" i="1"/>
  <c r="P75" i="1"/>
  <c r="V96" i="1"/>
  <c r="F45" i="1"/>
  <c r="AB45" i="1"/>
  <c r="X45" i="1"/>
  <c r="T45" i="1"/>
  <c r="P45" i="1"/>
  <c r="H45" i="1"/>
  <c r="V75" i="1"/>
  <c r="N75" i="1"/>
  <c r="AB96" i="1"/>
  <c r="X96" i="1"/>
  <c r="T96" i="1"/>
  <c r="P96" i="1"/>
  <c r="AB111" i="1"/>
  <c r="X111" i="1"/>
  <c r="T111" i="1"/>
  <c r="P111" i="1"/>
  <c r="R45" i="1"/>
  <c r="Z111" i="1"/>
  <c r="V111" i="1"/>
  <c r="R111" i="1"/>
  <c r="N111" i="1"/>
  <c r="L111" i="1"/>
  <c r="J111" i="1"/>
  <c r="Z75" i="1"/>
  <c r="R75" i="1"/>
  <c r="J75" i="1"/>
  <c r="F75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G39" i="1"/>
  <c r="F39" i="1"/>
  <c r="A8" i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D74" i="1"/>
  <c r="AD95" i="1"/>
  <c r="AF141" i="1"/>
  <c r="AD44" i="1"/>
  <c r="AG89" i="1"/>
  <c r="AG104" i="1"/>
  <c r="F6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L6" i="1"/>
  <c r="AF210" i="1"/>
  <c r="AG124" i="1"/>
  <c r="AF211" i="1"/>
  <c r="AF105" i="1"/>
  <c r="AF125" i="1"/>
  <c r="AD110" i="1"/>
  <c r="AF90" i="1"/>
  <c r="AF59" i="1"/>
  <c r="V6" i="1"/>
  <c r="J6" i="1"/>
  <c r="AB6" i="1"/>
  <c r="R6" i="1"/>
  <c r="T6" i="1"/>
  <c r="P6" i="1"/>
  <c r="X6" i="1"/>
  <c r="Z6" i="1"/>
  <c r="N6" i="1"/>
  <c r="H6" i="1"/>
  <c r="AD5" i="1" l="1"/>
  <c r="A46" i="1"/>
  <c r="A47" i="1" s="1"/>
  <c r="A48" i="1" s="1"/>
  <c r="A49" i="1" s="1"/>
  <c r="A50" i="1" s="1"/>
  <c r="A51" i="1" s="1"/>
  <c r="AG38" i="1"/>
  <c r="AF39" i="1"/>
  <c r="A52" i="1" l="1"/>
  <c r="A53" i="1" s="1"/>
  <c r="A54" i="1" s="1"/>
  <c r="A55" i="1" s="1"/>
  <c r="A56" i="1" s="1"/>
  <c r="A57" i="1" s="1"/>
  <c r="A58" i="1" s="1"/>
  <c r="R131" i="1"/>
  <c r="P131" i="1"/>
  <c r="N131" i="1"/>
  <c r="AB131" i="1"/>
  <c r="X131" i="1"/>
  <c r="T131" i="1"/>
  <c r="V131" i="1"/>
  <c r="Z131" i="1"/>
  <c r="L131" i="1"/>
  <c r="J131" i="1"/>
  <c r="A63" i="1" l="1"/>
  <c r="AD130" i="1"/>
  <c r="A64" i="1" l="1"/>
  <c r="A65" i="1" s="1"/>
  <c r="A66" i="1" s="1"/>
  <c r="A67" i="1" s="1"/>
  <c r="A68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7" i="1"/>
  <c r="A98" i="1" s="1"/>
  <c r="A99" i="1" s="1"/>
  <c r="A100" i="1" s="1"/>
  <c r="A101" i="1" s="1"/>
  <c r="A102" i="1" s="1"/>
  <c r="A103" i="1" s="1"/>
  <c r="A104" i="1" s="1"/>
  <c r="A112" i="1" l="1"/>
  <c r="A113" i="1" s="1"/>
  <c r="A114" i="1" s="1"/>
  <c r="A115" i="1" s="1"/>
  <c r="A116" i="1" s="1"/>
  <c r="A117" i="1" s="1"/>
  <c r="A118" i="1" l="1"/>
  <c r="A119" i="1" s="1"/>
  <c r="A120" i="1" s="1"/>
  <c r="A121" i="1" s="1"/>
  <c r="A122" i="1" s="1"/>
  <c r="A123" i="1" s="1"/>
  <c r="A124" i="1" s="1"/>
  <c r="A125" i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6" i="1" s="1"/>
  <c r="A147" i="1" s="1"/>
  <c r="A148" i="1" s="1"/>
  <c r="A149" i="1" s="1"/>
  <c r="A153" i="1" s="1"/>
  <c r="A154" i="1" l="1"/>
  <c r="A155" i="1" s="1"/>
  <c r="A156" i="1"/>
  <c r="A157" i="1" s="1"/>
  <c r="A161" i="1" s="1"/>
  <c r="A162" i="1"/>
  <c r="A163" i="1" s="1"/>
  <c r="A164" i="1" s="1"/>
  <c r="A165" i="1" s="1"/>
  <c r="A170" i="1" s="1"/>
  <c r="A171" i="1" s="1"/>
  <c r="A172" i="1" s="1"/>
  <c r="A173" i="1" s="1"/>
  <c r="A174" i="1" s="1"/>
  <c r="A175" i="1" s="1"/>
  <c r="A180" i="1" s="1"/>
  <c r="A181" i="1" s="1"/>
  <c r="A182" i="1" s="1"/>
  <c r="A183" i="1" s="1"/>
  <c r="A184" i="1" s="1"/>
  <c r="A185" i="1" s="1"/>
  <c r="A186" i="1" l="1"/>
  <c r="A187" i="1" s="1"/>
  <c r="A188" i="1" s="1"/>
  <c r="A189" i="1" s="1"/>
  <c r="A190" i="1" s="1"/>
  <c r="A191" i="1" s="1"/>
  <c r="A192" i="1" s="1"/>
  <c r="A193" i="1" s="1"/>
  <c r="A194" i="1" s="1"/>
  <c r="A195" i="1" s="1"/>
  <c r="A203" i="1" s="1"/>
  <c r="A204" i="1"/>
  <c r="A205" i="1" s="1"/>
  <c r="A206" i="1" s="1"/>
</calcChain>
</file>

<file path=xl/sharedStrings.xml><?xml version="1.0" encoding="utf-8"?>
<sst xmlns="http://schemas.openxmlformats.org/spreadsheetml/2006/main" count="957" uniqueCount="323">
  <si>
    <t>PLAN DE TRABAJO ANUAL SG - SST 2026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</si>
  <si>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</si>
  <si>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</si>
  <si>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</si>
  <si>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</si>
  <si>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</si>
  <si>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</si>
  <si>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</si>
  <si>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</si>
  <si>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</si>
  <si>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</si>
  <si>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</si>
  <si>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</si>
  <si>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</si>
  <si>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</t>
  </si>
  <si>
    <t>E</t>
  </si>
  <si>
    <t xml:space="preserve">% CUMPLIMIENTO POR ACTIVIDAD ANUAL </t>
  </si>
  <si>
    <t>GESTION E IMPLEMENTACION DEL SG-SST</t>
  </si>
  <si>
    <t>Item</t>
  </si>
  <si>
    <t xml:space="preserve">ACTIVIDAD </t>
  </si>
  <si>
    <t xml:space="preserve">REGISTRO </t>
  </si>
  <si>
    <t>RESPONSABLE</t>
  </si>
  <si>
    <t>NIVEL DE PRIORIDAD</t>
  </si>
  <si>
    <t>CUMPLIMIENTO MENSUAL</t>
  </si>
  <si>
    <t>Evaluación del Grado de Desarrollo del Sistema de  Seguridad y Salud en el Trabajo 2026</t>
  </si>
  <si>
    <t>Evaluación SG-SST 2026</t>
  </si>
  <si>
    <t>Lider SG-SST</t>
  </si>
  <si>
    <t>Bajo</t>
  </si>
  <si>
    <t>Elaboraciòn de la matriz de capacitación SG-SST 2026</t>
  </si>
  <si>
    <t>Matriz de Capacitación SG-SST 2026</t>
  </si>
  <si>
    <t>Medio</t>
  </si>
  <si>
    <t>Elaboración del Plan de Trabajo con los Profesionales de la ARL. 2026</t>
  </si>
  <si>
    <t xml:space="preserve">Plan de Trabajo Anual </t>
  </si>
  <si>
    <t>Alto</t>
  </si>
  <si>
    <t>Revisión del avance de las actividades realizadas por el equipo de SST de la Superintendencia año 2026</t>
  </si>
  <si>
    <t>Informe Mensual</t>
  </si>
  <si>
    <t>Equipo SST - ARL</t>
  </si>
  <si>
    <t>Revisiòn y actualizaciòn de la politica y el alcance del SG-SST por la alta direcciòn.</t>
  </si>
  <si>
    <t>Politica de SG-SST revisada y actualizada</t>
  </si>
  <si>
    <t>Revisar y actualizar Objetivos y metas del SST</t>
  </si>
  <si>
    <t>Matriz de objetivos y metas</t>
  </si>
  <si>
    <t>Revisar, ajustar y actualizar el alcance del Sistema de SST</t>
  </si>
  <si>
    <t>Alcance Actualizado</t>
  </si>
  <si>
    <r>
      <t>Realizar las acciones de mejoramiento para el cumplimiento de los 62 estandares</t>
    </r>
    <r>
      <rPr>
        <i/>
        <sz val="10"/>
        <color theme="1"/>
        <rFont val="Arial"/>
        <family val="2"/>
      </rPr>
      <t xml:space="preserve"> </t>
    </r>
  </si>
  <si>
    <t xml:space="preserve">Informe plan de mejoramiento </t>
  </si>
  <si>
    <t xml:space="preserve"> Revisar la matriz de Peligros y Riesgos</t>
  </si>
  <si>
    <t>Matriz de identificaciòn de peligros y riesgos actualizadas</t>
  </si>
  <si>
    <t>Equipo SST</t>
  </si>
  <si>
    <t>Entrega de Elementos de Protección Personal EPP</t>
  </si>
  <si>
    <t>Registros de entrega de EPP</t>
  </si>
  <si>
    <t>Reporte de información para soportar consolidación de los Informes de Gestión que requiera las Jefaturas de Superintendencia y  los entes de control (a solicitud)</t>
  </si>
  <si>
    <t>Reporte de información para informe de gestión</t>
  </si>
  <si>
    <t>Actualizar la información documental de acuerdo al Dec. 1072 de 2015</t>
  </si>
  <si>
    <t>Carpeta SGSST organizada</t>
  </si>
  <si>
    <t>Rendicion de cuentas a alta dirección</t>
  </si>
  <si>
    <t>Presentación del informe de SST en formatos de Superintendencia.</t>
  </si>
  <si>
    <t>Elaborar el presupuesto para la vigencia 2026</t>
  </si>
  <si>
    <t>Presupuesto 2026</t>
  </si>
  <si>
    <t>Actividades de prevención y Promoción (Jornadas de P y P, día de la salud y la seguridad entre otras).</t>
  </si>
  <si>
    <t>Registro de las actividades.</t>
  </si>
  <si>
    <t>Campañas de sensibilización orientadas a la promociòn y prevenciòn de la salud  por comunicaciones (Matriz de comunicaciones SST). Estas campañas incluyen el tema de prevención del COVID-19</t>
  </si>
  <si>
    <t>Registro de lo enviado por los diferentes medios de comunicación (correo, pantallas, entre otros)</t>
  </si>
  <si>
    <t xml:space="preserve">Seguimiento al cumplimiento de requisitos de SST a Contratistas - outsorcing en términos de SST (Seguimiento a Contratistas) </t>
  </si>
  <si>
    <t>Seguimiento a compras - contratistas - outsorsing en temas de SST (aplicaciòn manual HSE para contratistas de forma adecuada desde las minutas de los contratos).</t>
  </si>
  <si>
    <t>Gestión administrativa para la compra de elementos requeridos por el SG-SST</t>
  </si>
  <si>
    <t>Orden de compra</t>
  </si>
  <si>
    <t>Desarrollo actividades con el COPASST y Comitè de convivencia</t>
  </si>
  <si>
    <t>Actas de reunión del comitè</t>
  </si>
  <si>
    <t xml:space="preserve">Comité COCOLA, COPASST </t>
  </si>
  <si>
    <t>Planificar y ejecutar la elección del COCOLA</t>
  </si>
  <si>
    <t>Actas de asignación, memorandos</t>
  </si>
  <si>
    <t>Elaboración de los Documentos requeridos para la implementación y gestión del Sistema de Gestiòn de Seguridad y Salud en el Trabajo SG-SST para la vigencia 2026</t>
  </si>
  <si>
    <t>Documentos del Sistema de Gestiòn de la Seguridad y Salud en el Trabajo SG-SST</t>
  </si>
  <si>
    <t>Desarrollo del plan de trabajo con los profesionales asesores de la ARL y por el equipo de SST</t>
  </si>
  <si>
    <t>Avances reportados en el plan de trabajo de los profesionales, asesores de la ARL y convocatoria de la reunión por la plataforma</t>
  </si>
  <si>
    <t xml:space="preserve">Reportar trimestrales para los indicadores de gestión del Sistema y  lo realizado con los diferentes Subprogramas </t>
  </si>
  <si>
    <t>Indicadores desarrollados</t>
  </si>
  <si>
    <t>Evaluaciòn de los indicadores.</t>
  </si>
  <si>
    <t>Evaluación de indicadores y objetivos</t>
  </si>
  <si>
    <t>Auditoria interna</t>
  </si>
  <si>
    <t>Informe de auditoria por parte de la ARL</t>
  </si>
  <si>
    <t>Presentación del plan de trabajo de SG-SST para la revisión del COPASST y a la alta dirección de Superintendencia</t>
  </si>
  <si>
    <t>Presentación a la dirección (Alta Dirección-COPASST)</t>
  </si>
  <si>
    <t>Urgente</t>
  </si>
  <si>
    <t xml:space="preserve">Verificación y aprobación  del Plan de Trabajo del SG- SST por parte de la Coordinación de Talento Humano </t>
  </si>
  <si>
    <t>Acta de la Revisión</t>
  </si>
  <si>
    <t>Revisión por la Gerencia del SG-SST</t>
  </si>
  <si>
    <t>Plan de trabajo del SG-SST.</t>
  </si>
  <si>
    <t>Actualización de la matriz legal y verificar su cumplimiento de la Normatividad descrita en la Matriz Legal</t>
  </si>
  <si>
    <t>Matriz Legal Actualizada</t>
  </si>
  <si>
    <t xml:space="preserve">Planes de mejoramiento realizados </t>
  </si>
  <si>
    <t>Resultados y cierre planes de mejora de auditoria, resultados planes 2024</t>
  </si>
  <si>
    <t>Seguimiento a la implentaciòn de los planes de mejora de los accidentes</t>
  </si>
  <si>
    <t>Resultados y cierre planes de mejora investigación de accidentes</t>
  </si>
  <si>
    <t>% TOTAL  IMPLEMENTACION</t>
  </si>
  <si>
    <t xml:space="preserve">Revisión y estructuración documental </t>
  </si>
  <si>
    <t>Procedimientos aprobados
ingreso de menores</t>
  </si>
  <si>
    <t xml:space="preserve"> </t>
  </si>
  <si>
    <t xml:space="preserve">SUBPROGRAMA DE HIGIENE Y SEGURIDAD INDUSTRIAL </t>
  </si>
  <si>
    <t xml:space="preserve">EVIDENCIA </t>
  </si>
  <si>
    <t xml:space="preserve">Establecer y  plan de capacitación para la Brigada de Emergencias </t>
  </si>
  <si>
    <t>Plan de Capacitación de la Brigada</t>
  </si>
  <si>
    <t>Implementar el programa de inspecciones planeadas, seguimiento a los hallazgos de condiciones de seguridad y Salud en el trabajo en las instalaciones de Superintendencia, para la vigencia 2026</t>
  </si>
  <si>
    <t>Inspecciones locativas realizadas y documentadas
Memorando de solicitud a Recursos Físicos solicitando los soportes de seguimientos a los mantenimientos efectuados en la entidad</t>
  </si>
  <si>
    <t xml:space="preserve">Gestionar análisis estadístico y técnico de incidentes y accidentes de trabajo </t>
  </si>
  <si>
    <t>Indicadores con resultados</t>
  </si>
  <si>
    <t>Efectuar el reporte de los accidentes de trabajo a la ARL y a la EPS de acuerdo con su ocurrencia.</t>
  </si>
  <si>
    <t>Registro de reporte a Arl y EPS de los accidentes de trabajo</t>
  </si>
  <si>
    <t>Revisión y  actualización del Plan de Emergencia de Superintendencia</t>
  </si>
  <si>
    <t>Plan de Emergencia y Evacuaciòn Médica (Medevac) revisado y actualizado</t>
  </si>
  <si>
    <t>Ejecutar el programa de orden y aseo tanto para trabajo presencial como virtual</t>
  </si>
  <si>
    <t>Plan de trabajo</t>
  </si>
  <si>
    <t>Elaborar la documentación requerida para solicitar la compra de elementos, equipos y dotación de SST realizar la solicitud ante el área correspondiente.</t>
  </si>
  <si>
    <t>Solicitud de la necesidad de contrato, estudio de conveniencia y oportunidad</t>
  </si>
  <si>
    <t>Reinducción a los Colaboradores y Contratista en SGSST</t>
  </si>
  <si>
    <t>Registro de  asistencia</t>
  </si>
  <si>
    <t>Entrega de dotación y elementos de protección según la demanda</t>
  </si>
  <si>
    <t>Soportes de entrega de dotación.</t>
  </si>
  <si>
    <t>Realizar la Inspección y dotación de Botiquines de acuerdo con la normatividad vigente</t>
  </si>
  <si>
    <t>Formato de inspecciòn de Botiquines.</t>
  </si>
  <si>
    <t>Realizar inspecciones de extintores, gabinetes y camillas de Superintendencia, hacer seguimiento a plan de mejoramiento de hallazgos encontrados.</t>
  </si>
  <si>
    <t>Registro del inventario de extintores y gabinetes Superintendencia</t>
  </si>
  <si>
    <t>Gestionar el contrato de mantenimiento y recarga de extintores</t>
  </si>
  <si>
    <t>Contratación del proveedor</t>
  </si>
  <si>
    <t>Realizar en compañía del COPASST y jefe inmediato del personal involucrado, las investigaciones de los accidentes reportados, según la metodologia establecida en Superintendencia (De acuerdo con reporte de accidente)</t>
  </si>
  <si>
    <t>Registro de las investigaciones de accidentes.</t>
  </si>
  <si>
    <t>SUBPROGRAMA DE ORDEN Y ASEO</t>
  </si>
  <si>
    <t>Sensibilización frente a la metodología implementación de la estrategia de las 9 “S”</t>
  </si>
  <si>
    <t>Lista de asistencia</t>
  </si>
  <si>
    <t>Realizar campaña de expectativa  sobre la metodologia aplicable en el subprograma de orden y aseo.</t>
  </si>
  <si>
    <t>Flyer de campaña</t>
  </si>
  <si>
    <t>Programación de inspecciones</t>
  </si>
  <si>
    <t>Realizar inspecciones donde se identifique, clasifique y elimine del puesto de trabajo todos los materiales innecesarios, conservando únicamente los materiales necesarios que se utilizan.</t>
  </si>
  <si>
    <t>Registro fotográfico
Registro de inspección</t>
  </si>
  <si>
    <t>Verificación de las condiciones de orden y aseo</t>
  </si>
  <si>
    <t>Lista de chequeo
Informe de inspección</t>
  </si>
  <si>
    <t>Sensibilizar sobre cómo organizar el puesto de trabajo, áreas y archivos necesarios para la labor diaria.</t>
  </si>
  <si>
    <t>Flyer, slide, presentaciones, etc</t>
  </si>
  <si>
    <t xml:space="preserve">SUBPROGRAMA DE MEDICINA PREVENTIVA Y DE TRABAJO </t>
  </si>
  <si>
    <t>Programación de examenes médico ocupacionales</t>
  </si>
  <si>
    <t>Ejecución de exámenes médico ocupacionales</t>
  </si>
  <si>
    <t>Conceptos de examenes médico ocupacionales realizados</t>
  </si>
  <si>
    <t>Realizar seguimiento de Evaluaciones médico ocupacionales e informe de condiciones de Salud</t>
  </si>
  <si>
    <t xml:space="preserve">Base de datos con resultados de examenes médico ocupacionales e Informe de condiciones de Salud
</t>
  </si>
  <si>
    <t xml:space="preserve">Divulgación del Diagnóstico de condiciones de salud </t>
  </si>
  <si>
    <t>Divulgaciòn del Informe de Condiciones de Salud de Superintendencia.</t>
  </si>
  <si>
    <t>Realizar revisión del profesiograma y actualizarlo si es necesario</t>
  </si>
  <si>
    <t>Profesiograma actualizado</t>
  </si>
  <si>
    <t>Tabulación estadisticas de Morbilidad presentada en los Colaboradores de las Superintendencia</t>
  </si>
  <si>
    <t xml:space="preserve">Base de datos de morbilidad </t>
  </si>
  <si>
    <t>Realizar el Procedimiento de exámenes mèdicos ocupacionales y actualizarlo si es necesario</t>
  </si>
  <si>
    <t>Procedimiento de examenes mèdicos ocupacionales actualizado</t>
  </si>
  <si>
    <t>Actividades de Intervención de acuerdo al informe de condiciones de Salud.</t>
  </si>
  <si>
    <t>Evidencias de acompañamiento a actividades</t>
  </si>
  <si>
    <t>Seguimiento a casos con restricciones y recomendaciones médicolaborales por enfermedad de origen común y/o laboral (a solicitud)</t>
  </si>
  <si>
    <t>Matriz de seguimiento a casos con restricciones y recomendaciones médicolaborales por enfermedad de origen común y/o laboral</t>
  </si>
  <si>
    <t xml:space="preserve">Realizar seguimiento a reporte de enfermedad laboral en Superintendencia </t>
  </si>
  <si>
    <t>Indicadores de prevalencia e incidencia de enfermedad laboral</t>
  </si>
  <si>
    <t>Seguimiento y acompañamiento a casos con síntomas sugestivos de infección por COVID-19, diagnóstico de infección por COVID 19 y casos con nexo epidemiológico</t>
  </si>
  <si>
    <t>Matriz de seguimiento e informes de seguimiento a casos con síntomas sugestivos de infección por COVID-19, diagnóstico de infección por COVID 19 y casos con nexo epidemiológico</t>
  </si>
  <si>
    <t>Proyectar Respuesta a los Requerimientos por parte de Colaboradores, Entidades externas y de control (a demanda)</t>
  </si>
  <si>
    <t>Evidencia de respuestas proyectadas</t>
  </si>
  <si>
    <t>Cuando se presente</t>
  </si>
  <si>
    <t>Monitoreo del cumplimiento de los objetivos y metas planteados en el programa a través del análisis de indicadores.</t>
  </si>
  <si>
    <t xml:space="preserve">Análisis de indicadores </t>
  </si>
  <si>
    <t>Estructuración del PV de reincorporación sociolaboral</t>
  </si>
  <si>
    <t>Programa Reincorporación Sociolaboral</t>
  </si>
  <si>
    <t>GESTION DEL RIESGO CARDIOVASCULAR</t>
  </si>
  <si>
    <t xml:space="preserve">Revisar y actualizar el documento del Programa de promoción de hábitos de vida saludable y prevención del riesgo cardiovascular. </t>
  </si>
  <si>
    <t xml:space="preserve">Documento actualizado </t>
  </si>
  <si>
    <t>Revisión y análisis de estadísticas de ausentismo, morbilidad y diagnósticos de condiciones de salud para orientar actividades del Programa</t>
  </si>
  <si>
    <t>Matriz ausentismo
Diagnóstico de condiciones de salud
Consolidado encuesta de reporte de condiciones de salud y morbilidad sentida</t>
  </si>
  <si>
    <t xml:space="preserve">Cronograma de actividades del año 2026 de acuerdo al análisis del diagnóstico de las condiciones de salud y ausentismo </t>
  </si>
  <si>
    <t xml:space="preserve">Cronograma del Programa de promoción de hábitos de vida saludable y prevención del riesgo cardiovascular. </t>
  </si>
  <si>
    <t xml:space="preserve">Desarrollo del Cronograma del Programa de promoción de  del riesgo cardiovascular.  </t>
  </si>
  <si>
    <t>Detección de factores de riesgo cardiovascular reportados en conceptos de examenes médico ocupacionales e informe de condiciones de salud, seguimiento y remisión a EPS</t>
  </si>
  <si>
    <t xml:space="preserve">Matriz con resultado de examenes médico ocupacionales, remisión EPS según factores de riesgo detectados </t>
  </si>
  <si>
    <t xml:space="preserve">Verificar el cumplimiento del Plan de trabajo  establecido para el Programa, monitoreo del cumplimiento de los objetivos y metas planteados  </t>
  </si>
  <si>
    <t xml:space="preserve">Indicadores de gestión y análisis de indicadores del Programa de de promoción de hábitos de vida saludable y prevención del riesgo cardiovascular.  </t>
  </si>
  <si>
    <t>% TOTAL 
GESTION DEL RIESGO CARDIOVASCULAR</t>
  </si>
  <si>
    <t>Elaborar y estructurar retos saludables trimestrales con el fin de mejorar las condiciones de salud</t>
  </si>
  <si>
    <t>Reporte de participación</t>
  </si>
  <si>
    <t xml:space="preserve">Ajustes al Programa de promoción de hábitos de vida saludable y prevención del riesgo cardiovascular. </t>
  </si>
  <si>
    <t>Programa ajustado</t>
  </si>
  <si>
    <t>GESTION DEL RIESGO BIOMECANICO</t>
  </si>
  <si>
    <t>Revisión y análisis  de las estadísticas: ausentismo, morbilidad, diagnósticos de salud para definir áreas criticas.</t>
  </si>
  <si>
    <t>Diagnósticos de áreas criticas</t>
  </si>
  <si>
    <t>Informe del grado de avance de la gestión del la vigencia 2026</t>
  </si>
  <si>
    <t>Informe del grado de avance</t>
  </si>
  <si>
    <t xml:space="preserve">Actualización de la base de seguimiento a ingresados a PVE </t>
  </si>
  <si>
    <t>Matriz clasificación casos Matriz de seguimiento del PVE</t>
  </si>
  <si>
    <t>Valoración osteo-muscuscular a trabajadores sintomáticos para el ingreso a escuelas terapéuticas</t>
  </si>
  <si>
    <t xml:space="preserve">Registro </t>
  </si>
  <si>
    <t xml:space="preserve">Acompañamiento y seguimiento a las inspecciones ergonómicas de puesto de trabajo </t>
  </si>
  <si>
    <t>Matriz de seguimiento de IPT</t>
  </si>
  <si>
    <t>Promover las Pausas Activas en los Colaboradores y colaboradores por medio de estrategias que se acuerden con comunicaciones</t>
  </si>
  <si>
    <t>Registros de visualizaciones de las campañas</t>
  </si>
  <si>
    <t>Entrega de elementos ergonómicos (según requerimiento), al área correspondiente para su distribución y entrega</t>
  </si>
  <si>
    <t>Acta de entrega para la distribución</t>
  </si>
  <si>
    <t>Desarrollo de escuelas terapéuticas para el tratamiento y prevención de sintomatología asociada a DME</t>
  </si>
  <si>
    <t>Registro de asistencia</t>
  </si>
  <si>
    <t>Seguimiento a casos de enfermedad común por DME (de acuerdo con requerimiento)</t>
  </si>
  <si>
    <t>matriz base de seguimiento a casos.</t>
  </si>
  <si>
    <t>Desarrollar actividades de formación en higiene postural y uso de elementos ergonómicos (infografias, cartillas, posters) para los colaboradores y colaboradoras</t>
  </si>
  <si>
    <t>Evidencia de envios</t>
  </si>
  <si>
    <t>Cumplimiento de plan de trabajo, establecido por el área, Indicadores de cobertura, gestión e impacto para medir la eficacia del PVE DME.</t>
  </si>
  <si>
    <t>Informe final de gestión</t>
  </si>
  <si>
    <t xml:space="preserve">Entrega informe final de Gestión PVE DME y tabulacion de estadisticas acordes con las fichas de los indicadores </t>
  </si>
  <si>
    <t>Informe final y fichas de gestión</t>
  </si>
  <si>
    <t>Acondicionamiento de puestos de trabajo</t>
  </si>
  <si>
    <t>Compra de pack mouse, bases, monitores, reposapies, sillas ergonómicas, tapabocas, batas, cofias</t>
  </si>
  <si>
    <t>GESTION DEL RIESGO PSICOSOCIAL</t>
  </si>
  <si>
    <t>Sondeo de posible problemas psicosociales conforme a lo dispuesto por resolución 2404 de 2019 y circular 064 de 2020.</t>
  </si>
  <si>
    <t>Encuesta que permite el sondeo para todos los colaboradores de Superintendencia</t>
  </si>
  <si>
    <t xml:space="preserve">Revisión y análisis de las estadísticas de ausentismo, morbilidad, diagnósticos de salud mental y  Diagnostico de Clima Laboral con el fin de establecer actividades de prevencion e intervención del Riesgo Psicosocial </t>
  </si>
  <si>
    <t>Actividades de prevención e intervención del riesgo psicocial establecidas a partir de las estadisticas del ausentismo</t>
  </si>
  <si>
    <t>Análisis de los resultados del sondeo de problemas psicosociales en contingencia a  la evaluación de batería riesgo psicosocial.</t>
  </si>
  <si>
    <t>Diagnòstico del riesgo psicosocial.</t>
  </si>
  <si>
    <t>Definir y priorizar las actividades de prevención e intervención del riesgo psicosocial a partir de los análisis de las estadisticas y de los resultados del sondeo</t>
  </si>
  <si>
    <t>Priorizaciòn de actividades de prevenciòn e intervenciòn del riesgo psicosocial</t>
  </si>
  <si>
    <t>Realización de actividades colectivas que permitan ejecutar  el plan de intervención  del Riesgo Psicosocial.</t>
  </si>
  <si>
    <t>Registro de las actividades realizadas en las entrategias colectivas</t>
  </si>
  <si>
    <t>Realización de actividades de sensibilización, psicoeducación respecto a la prevención del consumo de tabaco, alcohol y sustancias psicoactivas, de acuerdo a la política de prevención de Superintendencia</t>
  </si>
  <si>
    <t>Registro de las actividades de sensibilizaciòn / psicoeducación del consumo de tabaco, alcohol y sustancias psicoactivas.</t>
  </si>
  <si>
    <t>verificar el cumplimiento del plan de trabajo, establecido por el área</t>
  </si>
  <si>
    <t>Indicadores de gestiòn.</t>
  </si>
  <si>
    <t>Talleres manejo del estrés y organización del trabajo</t>
  </si>
  <si>
    <t>% TOTAL
GESTION DEL RIESGO PSICOSOCIAL</t>
  </si>
  <si>
    <t>Ruta de atención y seguimiento a casos críticos</t>
  </si>
  <si>
    <t>Casos atendidos y cerrados</t>
  </si>
  <si>
    <t>Seguimiento y monitoreo para avance y recomendaciones</t>
  </si>
  <si>
    <t>Actas</t>
  </si>
  <si>
    <t>TELETRABAJO</t>
  </si>
  <si>
    <t>Elaboración de formato de inspección</t>
  </si>
  <si>
    <t>Formato de inspecciòn Teletrabajo.</t>
  </si>
  <si>
    <t>Programación por correo</t>
  </si>
  <si>
    <t>Ejecucción y seguimiento de inspecciones</t>
  </si>
  <si>
    <t>Registro de inspección por funcionario(a)</t>
  </si>
  <si>
    <t>Elaboración de memorando de recomendaciones</t>
  </si>
  <si>
    <t>Memorando</t>
  </si>
  <si>
    <t>BRIGADA DE EMERGENCIA</t>
  </si>
  <si>
    <t xml:space="preserve">Convocatoria y conformación de la Brigada. </t>
  </si>
  <si>
    <t xml:space="preserve">Hojas de vida de los Brigadistas Actualizadas </t>
  </si>
  <si>
    <t>Formación en pista de la brigada de emergencia</t>
  </si>
  <si>
    <t>listado de asistencia</t>
  </si>
  <si>
    <t>Brigada de Emergencias                                                                                                                             1.Creación de la Brigada (incentivar participacion) y dotar las brigadas.</t>
  </si>
  <si>
    <t xml:space="preserve">Planificación del Simulacro Distrital </t>
  </si>
  <si>
    <t>Informe resultado del simulacro
Certificación del IDIGER</t>
  </si>
  <si>
    <t>Equipo SST - Brigada de Emergencia</t>
  </si>
  <si>
    <t>PROGRAMA DE ESTILOS DE VIDA Y TRABAJO SALUDABLES</t>
  </si>
  <si>
    <t>Definición de actividades a ejecutar en el día de la salud</t>
  </si>
  <si>
    <t>Programación semana de la salud</t>
  </si>
  <si>
    <t>Realizar la estructuración del presupuesto del día de la salud</t>
  </si>
  <si>
    <t>Presupuesto</t>
  </si>
  <si>
    <t>Programación de la día de la salud</t>
  </si>
  <si>
    <t>Cronograma día de la Salud</t>
  </si>
  <si>
    <t>Ejecución de la día de la salud</t>
  </si>
  <si>
    <t>Actividades ejecutadas, registro fotográfico, actas, Slide</t>
  </si>
  <si>
    <t>Informe de resultado ejecución de la día de la salud</t>
  </si>
  <si>
    <t>Informe de Ejecución</t>
  </si>
  <si>
    <t>GESTIÓN DOCUMENTAL DEL SGSST</t>
  </si>
  <si>
    <t>Revisión de planes, programas y procedimientos del SG-SST</t>
  </si>
  <si>
    <t>Procedimientos, instructivos y formatos del SG-SST.</t>
  </si>
  <si>
    <t>Verificación de la definición y documentación de responsabilidades, competencias, recursos humanos, técnicos y financieros para la gestión del SG-SST.</t>
  </si>
  <si>
    <t>Actos administrativos de designación de responsables y asignación de recursos.</t>
  </si>
  <si>
    <t>Verificar y actualizar los programas de prevención y control de riesgos</t>
  </si>
  <si>
    <t>Programas de vigilancia epidemiológica y planes de intervención</t>
  </si>
  <si>
    <t>Revisar procedimientos y registros de reporte e investigación</t>
  </si>
  <si>
    <t>Informes de investigación y registros de accidentes</t>
  </si>
  <si>
    <t>Elaborar el procedimiento de la revisión del SG-SST por la alta dirección alineado a los requerimientos por parte del SIG</t>
  </si>
  <si>
    <t>Procedimiento de RxD</t>
  </si>
  <si>
    <t>Actualizar la tabla de retención documental del SGSST</t>
  </si>
  <si>
    <t>Tabla de retención documental actualizada</t>
  </si>
  <si>
    <t>SEGURIDAD VIAL</t>
  </si>
  <si>
    <t>Definir y formalizar la política de seguridad vial y el compromiso de la alta dirección</t>
  </si>
  <si>
    <t>Política de Seguridad Vial aprobada y divulgada</t>
  </si>
  <si>
    <t xml:space="preserve">Designar al responsable del PESV </t>
  </si>
  <si>
    <t xml:space="preserve">Acto administrativo de designación </t>
  </si>
  <si>
    <t>Integrar el PESV al Sistema Integrado de Gestión y a la planeación institucional</t>
  </si>
  <si>
    <t>Documentos de articulación SIG – PESV</t>
  </si>
  <si>
    <t>Identificar factores de riesgo asociados a conductores y usuarios viales</t>
  </si>
  <si>
    <t>Diagnóstico de riesgos viales</t>
  </si>
  <si>
    <t>Estructurar programas de capacitación y sensibilización en seguridad vial</t>
  </si>
  <si>
    <t xml:space="preserve">Plan de capacitación </t>
  </si>
  <si>
    <t>Implementar programas de capacitación y sensibilización en seguridad vial</t>
  </si>
  <si>
    <t>y registros de asistencia</t>
  </si>
  <si>
    <t>Promover conductas seguras y cultura vial organizacional</t>
  </si>
  <si>
    <t>Campañas, piezas comunicativas y evidencias de divulgación</t>
  </si>
  <si>
    <t>Verificar el cumplimiento de condiciones técnico-mecánicas y legales de los vehículos</t>
  </si>
  <si>
    <t>Registros de revisión técnico-mecánica y SOAT</t>
  </si>
  <si>
    <t>Implementar planes de mantenimiento preventivo y correctivo</t>
  </si>
  <si>
    <t>Cronogramas y registros de mantenimiento</t>
  </si>
  <si>
    <t>Controlar el uso de elementos de seguridad vehicular</t>
  </si>
  <si>
    <t>Listados de chequeo vehicular</t>
  </si>
  <si>
    <t>Identificar riesgos asociados a rutas, accesos y zonas de operación</t>
  </si>
  <si>
    <t>Informes de inspección y mapas de riesgo</t>
  </si>
  <si>
    <t>Definir medidas de control para riesgos viales en infraestructura</t>
  </si>
  <si>
    <t>Planes de acción y registros de intervención</t>
  </si>
  <si>
    <t>Establecer protocolos de atención y respuesta ante siniestros viales</t>
  </si>
  <si>
    <t>Procedimientos documentados</t>
  </si>
  <si>
    <t>Definir indicadores de gestión y resultado del PESV</t>
  </si>
  <si>
    <t>Matriz de indicadores</t>
  </si>
  <si>
    <t>Realizar seguimiento periódico a la implementación del PESV</t>
  </si>
  <si>
    <t>Informes de seguimiento</t>
  </si>
  <si>
    <t>Realizar revisión del PESV por la alta dirección</t>
  </si>
  <si>
    <t>Actas de revisión por la dirección</t>
  </si>
  <si>
    <t>PLAN DE CAPACITACIÓN EN SST</t>
  </si>
  <si>
    <t>Cronograma plan de capacitación 2026</t>
  </si>
  <si>
    <t>Desarrollar el plan de capacitación propuesto de acuerdo con programación realizada</t>
  </si>
  <si>
    <t>Listado de asistencias</t>
  </si>
  <si>
    <t>Realizar la evaluación de eficacia de la capacitación</t>
  </si>
  <si>
    <t>Resultado de evaluación</t>
  </si>
  <si>
    <t>Revisar el cumplimiento de la ejecución de plan de capacitación</t>
  </si>
  <si>
    <t>Indicadores de capacitación</t>
  </si>
  <si>
    <t>% TOTAL
 PLAN DE CAPACITACIÒN EN SST</t>
  </si>
  <si>
    <t>Capacitación de curso de 50 horas para el COPASST</t>
  </si>
  <si>
    <t>Certificado</t>
  </si>
  <si>
    <t>Miembros COPASST</t>
  </si>
  <si>
    <t>Capacitación en pista para brigadistas</t>
  </si>
  <si>
    <t>Brigadistas</t>
  </si>
  <si>
    <t>Replantear si es necesario las actividades referentes al Plan de Capacitaciòn en SST</t>
  </si>
  <si>
    <t>Informe de Cumplimiento de Indicadores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</si>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</sst>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7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0" xfId="0" applyFont="1" applyFill="1" applyAlignment="1">
      <alignment horizontal="center" vertical="center" wrapText="1"/>
    </xf>
    <xf numFmtId="2" fontId="5" fillId="4" borderId="30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2" fillId="3" borderId="55" xfId="0" applyFont="1" applyFill="1" applyBorder="1" applyAlignment="1" applyProtection="1">
      <alignment vertical="center" wrapText="1"/>
      <protection locked="0"/>
    </xf>
    <xf numFmtId="0" fontId="2" fillId="3" borderId="55" xfId="1" applyFont="1" applyFill="1" applyBorder="1" applyAlignment="1">
      <alignment horizontal="left" vertical="center" wrapText="1"/>
    </xf>
    <xf numFmtId="2" fontId="8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4" fillId="3" borderId="0" xfId="0" applyFont="1" applyFill="1"/>
    <xf numFmtId="0" fontId="14" fillId="0" borderId="0" xfId="0" applyFont="1"/>
    <xf numFmtId="0" fontId="9" fillId="0" borderId="2" xfId="0" applyFont="1" applyBorder="1" applyAlignment="1">
      <alignment horizontal="center" vertical="center" wrapText="1"/>
    </xf>
    <xf numFmtId="9" fontId="6" fillId="0" borderId="61" xfId="0" applyNumberFormat="1" applyFont="1" applyBorder="1" applyAlignment="1">
      <alignment horizontal="center" vertical="center" wrapText="1"/>
    </xf>
    <xf numFmtId="9" fontId="7" fillId="0" borderId="61" xfId="0" applyNumberFormat="1" applyFont="1" applyBorder="1" applyAlignment="1">
      <alignment horizontal="center" vertical="center"/>
    </xf>
    <xf numFmtId="9" fontId="7" fillId="0" borderId="43" xfId="0" applyNumberFormat="1" applyFont="1" applyBorder="1" applyAlignment="1">
      <alignment horizontal="center" vertical="center"/>
    </xf>
    <xf numFmtId="0" fontId="16" fillId="3" borderId="0" xfId="0" applyFont="1" applyFill="1"/>
    <xf numFmtId="1" fontId="16" fillId="0" borderId="1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" fontId="16" fillId="0" borderId="34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9" fontId="16" fillId="0" borderId="50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9" fontId="16" fillId="0" borderId="51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1" fontId="16" fillId="0" borderId="38" xfId="0" applyNumberFormat="1" applyFont="1" applyBorder="1" applyAlignment="1">
      <alignment horizontal="center" vertical="center"/>
    </xf>
    <xf numFmtId="9" fontId="16" fillId="0" borderId="52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9" fontId="16" fillId="0" borderId="5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9" fontId="3" fillId="3" borderId="33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1" fontId="16" fillId="0" borderId="58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" fontId="4" fillId="0" borderId="5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60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16" fillId="0" borderId="26" xfId="0" applyFont="1" applyBorder="1" applyAlignment="1">
      <alignment horizontal="center" vertical="center"/>
    </xf>
    <xf numFmtId="1" fontId="16" fillId="0" borderId="59" xfId="0" applyNumberFormat="1" applyFont="1" applyBorder="1" applyAlignment="1">
      <alignment horizontal="center" vertical="center"/>
    </xf>
    <xf numFmtId="9" fontId="16" fillId="3" borderId="3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" fillId="3" borderId="55" xfId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1" fontId="16" fillId="0" borderId="63" xfId="0" applyNumberFormat="1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2" fontId="16" fillId="0" borderId="43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9" fontId="16" fillId="0" borderId="32" xfId="0" applyNumberFormat="1" applyFont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 wrapText="1"/>
    </xf>
    <xf numFmtId="2" fontId="16" fillId="0" borderId="45" xfId="0" applyNumberFormat="1" applyFont="1" applyBorder="1" applyAlignment="1">
      <alignment horizontal="center" vertical="center"/>
    </xf>
    <xf numFmtId="2" fontId="16" fillId="0" borderId="46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9" fontId="16" fillId="0" borderId="3" xfId="0" applyNumberFormat="1" applyFont="1" applyBorder="1" applyAlignment="1">
      <alignment horizontal="center" vertical="center"/>
    </xf>
    <xf numFmtId="1" fontId="16" fillId="0" borderId="53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9" fontId="16" fillId="0" borderId="3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1" fontId="16" fillId="0" borderId="43" xfId="0" applyNumberFormat="1" applyFont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9" fontId="16" fillId="3" borderId="36" xfId="0" applyNumberFormat="1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9" fontId="16" fillId="0" borderId="30" xfId="3" applyNumberFormat="1" applyFont="1" applyBorder="1" applyAlignment="1">
      <alignment horizontal="center" vertical="center"/>
    </xf>
    <xf numFmtId="41" fontId="16" fillId="0" borderId="0" xfId="3" applyFont="1" applyBorder="1" applyAlignment="1">
      <alignment horizontal="center" vertical="center"/>
    </xf>
    <xf numFmtId="0" fontId="16" fillId="3" borderId="4" xfId="0" applyFont="1" applyFill="1" applyBorder="1"/>
    <xf numFmtId="9" fontId="16" fillId="3" borderId="0" xfId="2" applyFont="1" applyFill="1"/>
    <xf numFmtId="2" fontId="6" fillId="5" borderId="25" xfId="0" applyNumberFormat="1" applyFont="1" applyFill="1" applyBorder="1" applyAlignment="1">
      <alignment horizontal="center" vertical="center" wrapText="1"/>
    </xf>
    <xf numFmtId="2" fontId="8" fillId="5" borderId="25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 wrapText="1"/>
    </xf>
    <xf numFmtId="2" fontId="6" fillId="5" borderId="17" xfId="0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2" fillId="0" borderId="55" xfId="0" applyFont="1" applyBorder="1" applyAlignment="1" applyProtection="1">
      <alignment vertical="center" wrapText="1"/>
      <protection locked="0"/>
    </xf>
    <xf numFmtId="0" fontId="1" fillId="0" borderId="55" xfId="0" applyFont="1" applyBorder="1" applyAlignment="1" applyProtection="1">
      <alignment vertical="center" wrapText="1"/>
      <protection locked="0"/>
    </xf>
    <xf numFmtId="0" fontId="1" fillId="3" borderId="55" xfId="0" applyFont="1" applyFill="1" applyBorder="1" applyAlignment="1" applyProtection="1">
      <alignment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  <protection locked="0"/>
    </xf>
    <xf numFmtId="1" fontId="16" fillId="0" borderId="17" xfId="0" applyNumberFormat="1" applyFont="1" applyBorder="1" applyAlignment="1">
      <alignment horizontal="center" vertical="center"/>
    </xf>
    <xf numFmtId="0" fontId="2" fillId="0" borderId="55" xfId="1" applyFont="1" applyBorder="1" applyAlignment="1" applyProtection="1">
      <alignment vertical="center" wrapText="1"/>
      <protection locked="0"/>
    </xf>
    <xf numFmtId="0" fontId="1" fillId="0" borderId="55" xfId="1" applyBorder="1" applyAlignment="1" applyProtection="1">
      <alignment vertical="center"/>
      <protection locked="0"/>
    </xf>
    <xf numFmtId="0" fontId="1" fillId="0" borderId="55" xfId="1" applyBorder="1" applyAlignment="1" applyProtection="1">
      <alignment vertical="center" wrapText="1"/>
      <protection locked="0"/>
    </xf>
    <xf numFmtId="0" fontId="2" fillId="0" borderId="5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5" fillId="2" borderId="55" xfId="0" applyFont="1" applyFill="1" applyBorder="1" applyAlignment="1">
      <alignment vertical="center" wrapText="1"/>
    </xf>
    <xf numFmtId="0" fontId="16" fillId="0" borderId="55" xfId="0" applyFont="1" applyBorder="1" applyAlignment="1">
      <alignment horizontal="center" vertical="center"/>
    </xf>
    <xf numFmtId="0" fontId="2" fillId="3" borderId="55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>
      <alignment vertical="center"/>
    </xf>
    <xf numFmtId="0" fontId="2" fillId="0" borderId="55" xfId="0" applyFont="1" applyBorder="1" applyAlignment="1">
      <alignment horizontal="left" vertical="center"/>
    </xf>
    <xf numFmtId="0" fontId="1" fillId="0" borderId="55" xfId="1" applyBorder="1" applyAlignment="1">
      <alignment horizontal="left" vertical="center" wrapText="1"/>
    </xf>
    <xf numFmtId="1" fontId="16" fillId="0" borderId="0" xfId="0" applyNumberFormat="1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17" fillId="3" borderId="0" xfId="0" applyFont="1" applyFill="1"/>
    <xf numFmtId="0" fontId="18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3" borderId="4" xfId="0" applyFont="1" applyFill="1" applyBorder="1"/>
    <xf numFmtId="0" fontId="3" fillId="3" borderId="0" xfId="0" applyFont="1" applyFill="1"/>
    <xf numFmtId="0" fontId="17" fillId="0" borderId="0" xfId="0" applyFont="1"/>
    <xf numFmtId="0" fontId="18" fillId="0" borderId="35" xfId="0" applyFont="1" applyBorder="1" applyAlignment="1">
      <alignment horizontal="center" vertical="center" wrapText="1"/>
    </xf>
    <xf numFmtId="0" fontId="2" fillId="0" borderId="65" xfId="0" applyFont="1" applyBorder="1" applyAlignment="1" applyProtection="1">
      <alignment horizontal="left" vertical="center" wrapText="1"/>
      <protection locked="0"/>
    </xf>
    <xf numFmtId="0" fontId="1" fillId="0" borderId="6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9" fontId="16" fillId="0" borderId="36" xfId="0" applyNumberFormat="1" applyFont="1" applyBorder="1" applyAlignment="1">
      <alignment horizontal="center" vertical="center"/>
    </xf>
    <xf numFmtId="1" fontId="16" fillId="0" borderId="55" xfId="0" applyNumberFormat="1" applyFont="1" applyBorder="1" applyAlignment="1">
      <alignment horizontal="center" vertical="center"/>
    </xf>
    <xf numFmtId="9" fontId="16" fillId="0" borderId="55" xfId="0" applyNumberFormat="1" applyFont="1" applyBorder="1" applyAlignment="1">
      <alignment horizontal="center" vertical="center"/>
    </xf>
    <xf numFmtId="1" fontId="6" fillId="0" borderId="41" xfId="4" applyNumberFormat="1" applyFont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left" vertical="center" wrapText="1"/>
    </xf>
    <xf numFmtId="2" fontId="8" fillId="5" borderId="55" xfId="0" applyNumberFormat="1" applyFont="1" applyFill="1" applyBorder="1" applyAlignment="1">
      <alignment horizontal="center" vertical="center" wrapText="1"/>
    </xf>
    <xf numFmtId="1" fontId="16" fillId="0" borderId="42" xfId="0" applyNumberFormat="1" applyFont="1" applyBorder="1" applyAlignment="1">
      <alignment horizontal="center" vertical="center"/>
    </xf>
    <xf numFmtId="1" fontId="16" fillId="0" borderId="70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16" fillId="3" borderId="4" xfId="0" applyFont="1" applyFill="1" applyBorder="1" applyAlignment="1">
      <alignment horizontal="left"/>
    </xf>
    <xf numFmtId="0" fontId="1" fillId="0" borderId="55" xfId="0" applyFont="1" applyBorder="1" applyAlignment="1" applyProtection="1">
      <alignment horizontal="center" vertical="center" wrapText="1"/>
      <protection locked="0"/>
    </xf>
    <xf numFmtId="1" fontId="6" fillId="0" borderId="61" xfId="0" applyNumberFormat="1" applyFont="1" applyBorder="1" applyAlignment="1">
      <alignment horizontal="center" vertical="center" wrapText="1"/>
    </xf>
    <xf numFmtId="164" fontId="6" fillId="0" borderId="61" xfId="4" applyNumberFormat="1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1" fontId="16" fillId="0" borderId="45" xfId="0" applyNumberFormat="1" applyFont="1" applyBorder="1" applyAlignment="1">
      <alignment horizontal="center" vertical="center"/>
    </xf>
    <xf numFmtId="1" fontId="16" fillId="0" borderId="46" xfId="0" applyNumberFormat="1" applyFont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 wrapText="1"/>
    </xf>
    <xf numFmtId="9" fontId="6" fillId="5" borderId="29" xfId="0" applyNumberFormat="1" applyFont="1" applyFill="1" applyBorder="1" applyAlignment="1">
      <alignment horizontal="center" vertical="center" wrapText="1"/>
    </xf>
    <xf numFmtId="9" fontId="6" fillId="5" borderId="28" xfId="0" applyNumberFormat="1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2" fontId="12" fillId="5" borderId="31" xfId="0" applyNumberFormat="1" applyFont="1" applyFill="1" applyBorder="1" applyAlignment="1">
      <alignment horizontal="center" vertical="center" wrapText="1"/>
    </xf>
    <xf numFmtId="2" fontId="12" fillId="5" borderId="32" xfId="0" applyNumberFormat="1" applyFont="1" applyFill="1" applyBorder="1" applyAlignment="1">
      <alignment horizontal="center" vertical="center" wrapText="1"/>
    </xf>
    <xf numFmtId="2" fontId="12" fillId="5" borderId="30" xfId="0" applyNumberFormat="1" applyFont="1" applyFill="1" applyBorder="1" applyAlignment="1">
      <alignment horizontal="center" vertical="center" wrapText="1"/>
    </xf>
    <xf numFmtId="9" fontId="7" fillId="3" borderId="29" xfId="0" applyNumberFormat="1" applyFont="1" applyFill="1" applyBorder="1" applyAlignment="1">
      <alignment horizontal="center" vertical="center" wrapText="1"/>
    </xf>
    <xf numFmtId="9" fontId="7" fillId="3" borderId="28" xfId="0" applyNumberFormat="1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9" fontId="6" fillId="5" borderId="4" xfId="0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9" fontId="7" fillId="3" borderId="36" xfId="0" applyNumberFormat="1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2" fontId="5" fillId="4" borderId="30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2" fontId="6" fillId="5" borderId="25" xfId="0" applyNumberFormat="1" applyFont="1" applyFill="1" applyBorder="1" applyAlignment="1">
      <alignment horizontal="center" vertical="center" wrapText="1"/>
    </xf>
    <xf numFmtId="2" fontId="8" fillId="5" borderId="25" xfId="0" applyNumberFormat="1" applyFont="1" applyFill="1" applyBorder="1" applyAlignment="1">
      <alignment horizontal="center" vertical="center" wrapText="1"/>
    </xf>
    <xf numFmtId="2" fontId="4" fillId="4" borderId="47" xfId="0" applyNumberFormat="1" applyFont="1" applyFill="1" applyBorder="1" applyAlignment="1">
      <alignment horizontal="center" vertical="center" wrapText="1"/>
    </xf>
    <xf numFmtId="2" fontId="6" fillId="5" borderId="17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9" fontId="7" fillId="3" borderId="29" xfId="0" applyNumberFormat="1" applyFont="1" applyFill="1" applyBorder="1" applyAlignment="1">
      <alignment horizontal="center" vertical="center"/>
    </xf>
    <xf numFmtId="9" fontId="7" fillId="3" borderId="28" xfId="0" applyNumberFormat="1" applyFont="1" applyFill="1" applyBorder="1" applyAlignment="1">
      <alignment horizontal="center" vertical="center"/>
    </xf>
    <xf numFmtId="9" fontId="7" fillId="3" borderId="8" xfId="0" applyNumberFormat="1" applyFont="1" applyFill="1" applyBorder="1" applyAlignment="1">
      <alignment horizontal="center" vertical="center"/>
    </xf>
    <xf numFmtId="9" fontId="7" fillId="3" borderId="9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2" fontId="12" fillId="5" borderId="44" xfId="0" applyNumberFormat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2" fontId="4" fillId="4" borderId="40" xfId="0" applyNumberFormat="1" applyFont="1" applyFill="1" applyBorder="1" applyAlignment="1">
      <alignment horizontal="center" vertical="center" wrapText="1"/>
    </xf>
    <xf numFmtId="2" fontId="4" fillId="4" borderId="45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2" fontId="8" fillId="5" borderId="55" xfId="0" applyNumberFormat="1" applyFont="1" applyFill="1" applyBorder="1" applyAlignment="1">
      <alignment horizontal="center" vertical="center" wrapText="1"/>
    </xf>
    <xf numFmtId="2" fontId="6" fillId="5" borderId="55" xfId="0" applyNumberFormat="1" applyFont="1" applyFill="1" applyBorder="1" applyAlignment="1">
      <alignment horizontal="center" vertical="center" wrapText="1"/>
    </xf>
    <xf numFmtId="9" fontId="7" fillId="3" borderId="55" xfId="0" applyNumberFormat="1" applyFont="1" applyFill="1" applyBorder="1" applyAlignment="1">
      <alignment horizontal="center" vertical="center" wrapText="1"/>
    </xf>
    <xf numFmtId="2" fontId="12" fillId="5" borderId="55" xfId="0" applyNumberFormat="1" applyFont="1" applyFill="1" applyBorder="1" applyAlignment="1">
      <alignment horizontal="center" vertical="center" wrapText="1"/>
    </xf>
    <xf numFmtId="2" fontId="6" fillId="5" borderId="26" xfId="0" applyNumberFormat="1" applyFont="1" applyFill="1" applyBorder="1" applyAlignment="1">
      <alignment horizontal="center" vertical="center" wrapText="1"/>
    </xf>
    <xf numFmtId="2" fontId="6" fillId="5" borderId="27" xfId="0" applyNumberFormat="1" applyFont="1" applyFill="1" applyBorder="1" applyAlignment="1">
      <alignment horizontal="center" vertical="center" wrapText="1"/>
    </xf>
    <xf numFmtId="2" fontId="8" fillId="5" borderId="14" xfId="0" applyNumberFormat="1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2" fontId="8" fillId="5" borderId="27" xfId="0" applyNumberFormat="1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/>
    </xf>
    <xf numFmtId="2" fontId="5" fillId="4" borderId="32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/>
    </xf>
    <xf numFmtId="2" fontId="4" fillId="4" borderId="46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/>
    </xf>
    <xf numFmtId="2" fontId="5" fillId="4" borderId="42" xfId="0" applyNumberFormat="1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6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6" fillId="5" borderId="55" xfId="0" applyNumberFormat="1" applyFont="1" applyFill="1" applyBorder="1" applyAlignment="1">
      <alignment horizontal="center" vertical="center" wrapText="1"/>
    </xf>
    <xf numFmtId="9" fontId="6" fillId="5" borderId="31" xfId="0" applyNumberFormat="1" applyFont="1" applyFill="1" applyBorder="1" applyAlignment="1">
      <alignment horizontal="center" vertical="center" wrapText="1"/>
    </xf>
    <xf numFmtId="9" fontId="6" fillId="5" borderId="30" xfId="0" applyNumberFormat="1" applyFont="1" applyFill="1" applyBorder="1" applyAlignment="1">
      <alignment horizontal="center" vertical="center" wrapText="1"/>
    </xf>
    <xf numFmtId="2" fontId="4" fillId="4" borderId="44" xfId="0" applyNumberFormat="1" applyFont="1" applyFill="1" applyBorder="1" applyAlignment="1">
      <alignment horizontal="center" vertical="center" wrapText="1"/>
    </xf>
    <xf numFmtId="2" fontId="4" fillId="4" borderId="41" xfId="0" applyNumberFormat="1" applyFont="1" applyFill="1" applyBorder="1" applyAlignment="1">
      <alignment horizontal="center" vertical="center" wrapText="1"/>
    </xf>
    <xf numFmtId="2" fontId="4" fillId="4" borderId="31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2" fontId="4" fillId="4" borderId="32" xfId="0" applyNumberFormat="1" applyFont="1" applyFill="1" applyBorder="1" applyAlignment="1">
      <alignment horizontal="center" vertical="center" wrapText="1"/>
    </xf>
    <xf numFmtId="2" fontId="4" fillId="4" borderId="30" xfId="0" applyNumberFormat="1" applyFont="1" applyFill="1" applyBorder="1" applyAlignment="1">
      <alignment horizontal="center" vertical="center" wrapText="1"/>
    </xf>
    <xf numFmtId="9" fontId="7" fillId="3" borderId="58" xfId="0" applyNumberFormat="1" applyFont="1" applyFill="1" applyBorder="1" applyAlignment="1">
      <alignment horizontal="center" vertical="center" wrapText="1"/>
    </xf>
    <xf numFmtId="9" fontId="7" fillId="3" borderId="72" xfId="0" applyNumberFormat="1" applyFont="1" applyFill="1" applyBorder="1" applyAlignment="1">
      <alignment horizontal="center" vertical="center" wrapText="1"/>
    </xf>
    <xf numFmtId="9" fontId="6" fillId="5" borderId="37" xfId="0" applyNumberFormat="1" applyFont="1" applyFill="1" applyBorder="1" applyAlignment="1">
      <alignment horizontal="center" vertical="center" wrapText="1"/>
    </xf>
    <xf numFmtId="9" fontId="6" fillId="5" borderId="71" xfId="0" applyNumberFormat="1" applyFont="1" applyFill="1" applyBorder="1" applyAlignment="1">
      <alignment horizontal="center" vertical="center" wrapText="1"/>
    </xf>
    <xf numFmtId="9" fontId="6" fillId="5" borderId="53" xfId="0" applyNumberFormat="1" applyFont="1" applyFill="1" applyBorder="1" applyAlignment="1">
      <alignment horizontal="center" vertical="center" wrapText="1"/>
    </xf>
    <xf numFmtId="2" fontId="6" fillId="5" borderId="68" xfId="0" applyNumberFormat="1" applyFont="1" applyFill="1" applyBorder="1" applyAlignment="1">
      <alignment horizontal="center" vertical="center" wrapText="1"/>
    </xf>
    <xf numFmtId="2" fontId="6" fillId="5" borderId="69" xfId="0" applyNumberFormat="1" applyFont="1" applyFill="1" applyBorder="1" applyAlignment="1">
      <alignment horizontal="center" vertical="center" wrapText="1"/>
    </xf>
    <xf numFmtId="2" fontId="8" fillId="5" borderId="68" xfId="0" applyNumberFormat="1" applyFont="1" applyFill="1" applyBorder="1" applyAlignment="1">
      <alignment horizontal="center" vertical="center" wrapText="1"/>
    </xf>
    <xf numFmtId="2" fontId="8" fillId="5" borderId="69" xfId="0" applyNumberFormat="1" applyFont="1" applyFill="1" applyBorder="1" applyAlignment="1">
      <alignment horizontal="center" vertical="center" wrapText="1"/>
    </xf>
    <xf numFmtId="2" fontId="8" fillId="5" borderId="19" xfId="0" applyNumberFormat="1" applyFont="1" applyFill="1" applyBorder="1" applyAlignment="1">
      <alignment horizontal="center" vertical="center" wrapText="1"/>
    </xf>
    <xf numFmtId="2" fontId="8" fillId="5" borderId="49" xfId="0" applyNumberFormat="1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9" fontId="6" fillId="5" borderId="32" xfId="0" applyNumberFormat="1" applyFont="1" applyFill="1" applyBorder="1" applyAlignment="1">
      <alignment horizontal="center" vertical="center" wrapText="1"/>
    </xf>
    <xf numFmtId="2" fontId="6" fillId="5" borderId="18" xfId="0" applyNumberFormat="1" applyFont="1" applyFill="1" applyBorder="1" applyAlignment="1">
      <alignment horizontal="center" vertical="center" wrapText="1"/>
    </xf>
    <xf numFmtId="2" fontId="6" fillId="5" borderId="48" xfId="0" applyNumberFormat="1" applyFont="1" applyFill="1" applyBorder="1" applyAlignment="1">
      <alignment horizontal="center" vertical="center" wrapText="1"/>
    </xf>
    <xf numFmtId="9" fontId="6" fillId="5" borderId="44" xfId="0" applyNumberFormat="1" applyFont="1" applyFill="1" applyBorder="1" applyAlignment="1">
      <alignment horizontal="center" vertical="center" wrapText="1"/>
    </xf>
  </cellXfs>
  <cellStyles count="8">
    <cellStyle name="Millares" xfId="4" builtinId="3"/>
    <cellStyle name="Millares [0]" xfId="3" builtinId="6"/>
    <cellStyle name="Normal" xfId="0" builtinId="0"/>
    <cellStyle name="Normal 2" xfId="1" xr:uid="{00000000-0005-0000-0000-000002000000}"/>
    <cellStyle name="Normal 2 2" xfId="7" xr:uid="{82FADC42-BBAE-4561-9D2C-C09BDC83B3C7}"/>
    <cellStyle name="Normal 3" xfId="5" xr:uid="{60BCB38A-BA0C-408D-A29F-80AC0116F16D}"/>
    <cellStyle name="Porcentaje" xfId="2" builtinId="5"/>
    <cellStyle name="Porcentaje 2" xfId="6" xr:uid="{6DF4D473-B7AA-42A5-89DE-C6F253B360D2}"/>
  </cellStyles>
  <dxfs count="550">
    <dxf>
      <numFmt numFmtId="1" formatCode="0"/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rgb="FFDE0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9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A:/PPROV1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ODELOSPERSONAL/MODELOS/BASEDATOSAENECODENS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ES/INFORMES%20GESTION/Diciembre2003/Grafico%20Gesti&#243;n%20Cuentas%20Por%20Cobrar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Pc1291/excel/VENTJU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Pc2252/estadistica_/1999/agosto99/MUNICIPIOS/datos%20de%20suplenci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rab/Codensa-RSA/Densidades%20de%20carga/Cargabilidad%20econ&#243;mica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o52326419/Configuraci&#243;n%20local/Archivos%20temporales%20de%20Internet/OLK72/CONSOLIDADO%20GESTION%20MOROSIDAD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Colcodf312319/PROYOBRAS/Alirio%20Cuesta/PROYECTOS%202005/GORGONZOLA/PROYECTOS%202005/BAREMO%20GORGONZOLA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o39529492/Configuraci&#243;n%20local/Archivos%20temporales%20de%20Internet/OLK14/1/CIRCUITOS%20CODEN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Lcopc2335/maria%20victor/GESTION%20COMERCIAL/MOROSIDAD/PLAN%20CHOQUE%20SEMANA%203%20ENE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Colcodf312319/PROYOBRAS/Alirio%20Cuesta/PROYECTOS%202005/GORGONZOLA/PROYECTOS%202005/Baremo%20Gorgonzol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colcodfsde89/TRAB/karla/INFORMES/PPROV2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Lcopc1461/c/GESTION%20COMERCIAL/MOROSIDAD/PLAN%20CHOQUE%20SEMANA%203%20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Pc1575/c/karla/INFORMES/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FR/OrdenarDatos_mesxm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Lcopc2421/correo/PLANOBRASI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A:/costodistee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Pc2252/d/EXCEL1/1999/1999/peajes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ANNY/CONTRATOS/CONTROL%20GESTION/Informes%2099/Sep%2099/Sep%2099/CORREO/otros_ingre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unio/FANNY/CONTRATOS/CONTROL%20GESTION/Informes%2099/Sep%2099/Sep%2099/CORREO/otros_ingres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colcodfsde89/TRAB/Usuarios/Alexander/INDICE%20DE%20PERDIDAS/tam%20de%20ventas/Series%20de%20balan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Pc1268/entrada/Usuarios/Alexander/INDICE%20DE%20PERDIDAS/balance%20Rovira/Balance%20El&#233;ctri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/CIRCUITOS%20CODENS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colcodfsde89/TRAB/Usuarios/Alexander/Informes%20de%20avance/directorio%20agosto/A_JAIL/INFORME/PPROV5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tebanfabara/Desktop/colcodfsde89/TRAB/Usuarios/Alexander/Informes%20de%20avance/directorio%20agosto/control%20perdoidas/informe_junio/PPROV91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96"/>
      <sheetName val="PA1_Legalidad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EDES"/>
      <sheetName val="PROVI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"/>
      <sheetName val="BASE CODENSA"/>
      <sheetName val="RETIRADOSNOMINA"/>
      <sheetName val="NOVEDAD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ara leer"/>
      <sheetName val="Gestión en la Morosidad"/>
      <sheetName val="Datos Gestión en la Morosid (2)"/>
      <sheetName val="ConveniosAlDiaOrigenMorosos"/>
      <sheetName val="ConveniosVencidos"/>
      <sheetName val="Congelada_po_Reclamo_SSPD"/>
      <sheetName val="Deuda_Vencida_Exigible_y_Cortab"/>
      <sheetName val="CarteraCongeladaEnJustici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clo52 "/>
      <sheetName val="NIVEL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ICIPIO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ón Financiera"/>
      <sheetName val="Escenario1"/>
      <sheetName val="Modelo"/>
      <sheetName val="Parámetros"/>
      <sheetName val="Factorcarga y pérdidas"/>
      <sheetName val="Cálculo FCC"/>
      <sheetName val="S_E y trafo"/>
      <sheetName val="Módulo Línea B. sencilla"/>
      <sheetName val="Módulo Barraje Tipo 2"/>
      <sheetName val="Módulo Común Tipo2"/>
      <sheetName val="Costo Subestación"/>
      <sheetName val="Costo línea AT"/>
      <sheetName val="Costos RED MT y BT"/>
      <sheetName val="Cálculo pérdidas"/>
      <sheetName val="Cond. económico"/>
      <sheetName val="Costos Red"/>
      <sheetName val="Al_Alma_Ace_desn"/>
      <sheetName val="Cable_subte"/>
      <sheetName val="Costos Conductores"/>
      <sheetName val="AAAC"/>
      <sheetName val="ASC-AAC"/>
      <sheetName val="ACAR"/>
      <sheetName val="ACSR-COMPLE"/>
      <sheetName val="Cable_subte1"/>
      <sheetName val="Validación"/>
      <sheetName val="ipp"/>
      <sheetName val="REDES MT_BT"/>
      <sheetName val="AT_INM"/>
      <sheetName val="AP"/>
      <sheetName val="S_E"/>
      <sheetName val="REDES MT_BT (2)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teraGestionable"/>
      <sheetName val="Cartera Vencida"/>
      <sheetName val="Historico de Morosos"/>
      <sheetName val="GraficoMorosidad"/>
      <sheetName val="Mora por tarifa"/>
      <sheetName val="Mora por Antiguedad"/>
      <sheetName val="Mil Morosos"/>
      <sheetName val="ConveniosVigentes"/>
      <sheetName val="ConveniosCaducados"/>
      <sheetName val="Indices Morosidad"/>
      <sheetName val="Suspension sobre reconexion"/>
      <sheetName val="GraficoEfectividadReconexion"/>
      <sheetName val="Tiempos Reconexion"/>
      <sheetName val="InterventoriaFisicosCoopser"/>
      <sheetName val="Operaciones"/>
      <sheetName val="Sellos Contratistas"/>
      <sheetName val="Castigo Cartera"/>
      <sheetName val="AjustesMotivo"/>
      <sheetName val="AjustesKw"/>
      <sheetName val="AjustesCant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emo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ITOS CODENSA"/>
      <sheetName val="CIRCUITOS eec"/>
      <sheetName val="CIRCUITOS rc"/>
      <sheetName val="CIRCUITOS rn"/>
      <sheetName val="CIRCUITOS ro"/>
      <sheetName val="CIRCUITOS r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PENSIONES SUR URBANA 9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MATERIALE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PENSIONES SUR URBANA 9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Datos"/>
      <sheetName val="Ejecutados"/>
      <sheetName val="Proyectados"/>
      <sheetName val="Todos"/>
      <sheetName val="Todos Ordenado"/>
      <sheetName val="Peps no incluidos"/>
      <sheetName val="EJECUCIÓN PRESUPUESTAL"/>
      <sheetName val="EJECUCIÓN FÍSICA POA "/>
      <sheetName val="DESVIACIONES"/>
      <sheetName val="AHORR, TRASL"/>
      <sheetName val="EJECUCIÓN PRESUPUESTAL(20 PEPS)"/>
      <sheetName val="EJECUCIÓN FÍSICA POA (20 PEP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 SES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2.5y2.6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i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Costos.Comexión"/>
      <sheetName val="formato"/>
      <sheetName val="Servicios por Conexión"/>
      <sheetName val="tAR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ene99"/>
      <sheetName val="feb99"/>
      <sheetName val="mar99"/>
      <sheetName val="abril99"/>
      <sheetName val="may99"/>
      <sheetName val="jun99"/>
      <sheetName val="julio99"/>
      <sheetName val="a-nov"/>
      <sheetName val="a-dic"/>
      <sheetName val="a-ene99"/>
      <sheetName val="a-feb99"/>
      <sheetName val="a-mar99"/>
      <sheetName val="a-abril99"/>
      <sheetName val="a-mayo99"/>
      <sheetName val="a-junio99"/>
      <sheetName val="a-julio99"/>
      <sheetName val="Are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Costos.Comexión"/>
      <sheetName val="formato"/>
      <sheetName val="Servicios por Conexión"/>
      <sheetName val="tAR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ene99"/>
      <sheetName val="feb99"/>
      <sheetName val="mar99"/>
      <sheetName val="abril99"/>
      <sheetName val="may99"/>
      <sheetName val="jun99"/>
      <sheetName val="julio99"/>
      <sheetName val="a-nov"/>
      <sheetName val="a-dic"/>
      <sheetName val="a-ene99"/>
      <sheetName val="a-feb99"/>
      <sheetName val="a-mar99"/>
      <sheetName val="a-abril99"/>
      <sheetName val="a-mayo99"/>
      <sheetName val="a-junio99"/>
      <sheetName val="a-julio99"/>
      <sheetName val="Are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ITOS CODENSA"/>
      <sheetName val="CIRCUITOS eec"/>
      <sheetName val="CIRCUITOS rc"/>
      <sheetName val="CIRCUITOS rn"/>
      <sheetName val="CIRCUITOS ro"/>
      <sheetName val="CIRCUITOS r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EDES"/>
      <sheetName val="PROVI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I219"/>
  <sheetViews>
    <sheetView tabSelected="1" view="pageBreakPreview" zoomScale="80" zoomScaleNormal="80" zoomScaleSheetLayoutView="80" workbookViewId="0">
      <pane xSplit="3" ySplit="4" topLeftCell="D117" activePane="bottomRight" state="frozen"/>
      <selection pane="topRight" activeCell="F1" sqref="F1"/>
      <selection pane="bottomLeft" activeCell="A5" sqref="A5"/>
      <selection pane="bottomRight" activeCell="C120" sqref="C120"/>
    </sheetView>
  </sheetViews>
  <sheetFormatPr baseColWidth="10" defaultColWidth="11.42578125" defaultRowHeight="15" x14ac:dyDescent="0.25"/>
  <cols>
    <col min="1" max="1" width="7.42578125" style="162" customWidth="1"/>
    <col min="2" max="2" width="46.7109375" customWidth="1"/>
    <col min="3" max="4" width="37.42578125" customWidth="1"/>
    <col min="5" max="5" width="27.42578125" customWidth="1"/>
    <col min="6" max="7" width="7.140625" customWidth="1"/>
    <col min="8" max="8" width="8.140625" bestFit="1" customWidth="1"/>
    <col min="9" max="31" width="7.140625" customWidth="1"/>
    <col min="32" max="32" width="21.7109375" style="2" customWidth="1"/>
    <col min="33" max="33" width="38.7109375" style="5" customWidth="1"/>
    <col min="34" max="34" width="19.28515625" style="4" customWidth="1"/>
    <col min="35" max="451" width="11.42578125" style="4"/>
  </cols>
  <sheetData>
    <row r="1" spans="1:39" s="4" customFormat="1" ht="42.75" customHeight="1" thickBot="1" x14ac:dyDescent="0.3">
      <c r="A1" s="154"/>
      <c r="AF1" s="5"/>
      <c r="AG1" s="5"/>
    </row>
    <row r="2" spans="1:39" ht="15.75" customHeight="1" thickBot="1" x14ac:dyDescent="0.3">
      <c r="A2" s="253" t="s">
        <v>0</v>
      </c>
      <c r="B2" s="254"/>
      <c r="C2" s="254"/>
      <c r="D2" s="254"/>
      <c r="E2" s="254"/>
      <c r="F2" s="252" t="s">
        <v>1</v>
      </c>
      <c r="G2" s="252"/>
      <c r="H2" s="208" t="s">
        <v>2</v>
      </c>
      <c r="I2" s="208"/>
      <c r="J2" s="208" t="s">
        <v>3</v>
      </c>
      <c r="K2" s="248"/>
      <c r="L2" s="208" t="s">
        <v>4</v>
      </c>
      <c r="M2" s="208"/>
      <c r="N2" s="208" t="s">
        <v>5</v>
      </c>
      <c r="O2" s="248"/>
      <c r="P2" s="208" t="s">
        <v>6</v>
      </c>
      <c r="Q2" s="208"/>
      <c r="R2" s="208" t="s">
        <v>7</v>
      </c>
      <c r="S2" s="248"/>
      <c r="T2" s="208" t="s">
        <v>8</v>
      </c>
      <c r="U2" s="208"/>
      <c r="V2" s="208" t="s">
        <v>9</v>
      </c>
      <c r="W2" s="248"/>
      <c r="X2" s="208" t="s">
        <v>10</v>
      </c>
      <c r="Y2" s="208"/>
      <c r="Z2" s="208" t="s">
        <v>11</v>
      </c>
      <c r="AA2" s="248"/>
      <c r="AB2" s="208" t="s">
        <v>12</v>
      </c>
      <c r="AC2" s="208"/>
      <c r="AD2" s="8"/>
      <c r="AE2" s="8"/>
      <c r="AF2" s="7"/>
      <c r="AG2" s="209" t="s">
        <v>13</v>
      </c>
      <c r="AH2" s="1"/>
      <c r="AI2" s="20"/>
      <c r="AJ2" s="20"/>
      <c r="AK2" s="20"/>
      <c r="AL2" s="20"/>
      <c r="AM2" s="20"/>
    </row>
    <row r="3" spans="1:39" ht="15.75" customHeight="1" thickBot="1" x14ac:dyDescent="0.3">
      <c r="A3" s="255"/>
      <c r="B3" s="256"/>
      <c r="C3" s="256"/>
      <c r="D3" s="256"/>
      <c r="E3" s="256"/>
      <c r="F3" s="215" t="s">
        <v>14</v>
      </c>
      <c r="G3" s="214" t="s">
        <v>15</v>
      </c>
      <c r="H3" s="215" t="s">
        <v>14</v>
      </c>
      <c r="I3" s="214" t="s">
        <v>15</v>
      </c>
      <c r="J3" s="215" t="s">
        <v>14</v>
      </c>
      <c r="K3" s="214" t="s">
        <v>15</v>
      </c>
      <c r="L3" s="215" t="s">
        <v>14</v>
      </c>
      <c r="M3" s="214" t="s">
        <v>15</v>
      </c>
      <c r="N3" s="215" t="s">
        <v>14</v>
      </c>
      <c r="O3" s="214" t="s">
        <v>15</v>
      </c>
      <c r="P3" s="215" t="s">
        <v>14</v>
      </c>
      <c r="Q3" s="214" t="s">
        <v>15</v>
      </c>
      <c r="R3" s="215" t="s">
        <v>14</v>
      </c>
      <c r="S3" s="214" t="s">
        <v>15</v>
      </c>
      <c r="T3" s="215" t="s">
        <v>14</v>
      </c>
      <c r="U3" s="214" t="s">
        <v>15</v>
      </c>
      <c r="V3" s="215" t="s">
        <v>14</v>
      </c>
      <c r="W3" s="214" t="s">
        <v>15</v>
      </c>
      <c r="X3" s="215" t="s">
        <v>14</v>
      </c>
      <c r="Y3" s="214" t="s">
        <v>15</v>
      </c>
      <c r="Z3" s="215" t="s">
        <v>14</v>
      </c>
      <c r="AA3" s="214" t="s">
        <v>15</v>
      </c>
      <c r="AB3" s="213" t="s">
        <v>14</v>
      </c>
      <c r="AC3" s="214" t="s">
        <v>15</v>
      </c>
      <c r="AD3" s="225" t="s">
        <v>14</v>
      </c>
      <c r="AE3" s="227" t="s">
        <v>15</v>
      </c>
      <c r="AF3" s="223" t="s">
        <v>16</v>
      </c>
      <c r="AG3" s="209"/>
      <c r="AH3" s="1"/>
      <c r="AI3" s="20"/>
      <c r="AJ3" s="20"/>
      <c r="AK3" s="20"/>
      <c r="AL3" s="20"/>
      <c r="AM3" s="20"/>
    </row>
    <row r="4" spans="1:39" ht="17.25" customHeight="1" thickBot="1" x14ac:dyDescent="0.3">
      <c r="A4" s="257" t="s">
        <v>17</v>
      </c>
      <c r="B4" s="258"/>
      <c r="C4" s="258"/>
      <c r="D4" s="258"/>
      <c r="E4" s="258"/>
      <c r="F4" s="215"/>
      <c r="G4" s="214"/>
      <c r="H4" s="215"/>
      <c r="I4" s="214"/>
      <c r="J4" s="215"/>
      <c r="K4" s="214"/>
      <c r="L4" s="215"/>
      <c r="M4" s="214"/>
      <c r="N4" s="215"/>
      <c r="O4" s="214"/>
      <c r="P4" s="215"/>
      <c r="Q4" s="214"/>
      <c r="R4" s="215"/>
      <c r="S4" s="214"/>
      <c r="T4" s="215"/>
      <c r="U4" s="214"/>
      <c r="V4" s="215"/>
      <c r="W4" s="214"/>
      <c r="X4" s="215"/>
      <c r="Y4" s="214"/>
      <c r="Z4" s="215"/>
      <c r="AA4" s="214"/>
      <c r="AB4" s="213"/>
      <c r="AC4" s="214"/>
      <c r="AD4" s="226"/>
      <c r="AE4" s="228"/>
      <c r="AF4" s="223"/>
      <c r="AG4" s="209"/>
      <c r="AH4" s="1"/>
      <c r="AI4" s="20"/>
      <c r="AJ4" s="20"/>
      <c r="AK4" s="20"/>
      <c r="AL4" s="20"/>
      <c r="AM4" s="20"/>
    </row>
    <row r="5" spans="1:39" ht="27" customHeight="1" thickBot="1" x14ac:dyDescent="0.3">
      <c r="A5" s="190" t="s">
        <v>18</v>
      </c>
      <c r="B5" s="190" t="s">
        <v>19</v>
      </c>
      <c r="C5" s="190" t="s">
        <v>20</v>
      </c>
      <c r="D5" s="190" t="s">
        <v>21</v>
      </c>
      <c r="E5" s="190" t="s">
        <v>22</v>
      </c>
      <c r="F5" s="191" t="s">
        <v>23</v>
      </c>
      <c r="G5" s="193"/>
      <c r="H5" s="193" t="s">
        <v>23</v>
      </c>
      <c r="I5" s="193"/>
      <c r="J5" s="193" t="s">
        <v>23</v>
      </c>
      <c r="K5" s="193"/>
      <c r="L5" s="193" t="s">
        <v>23</v>
      </c>
      <c r="M5" s="193"/>
      <c r="N5" s="193" t="s">
        <v>23</v>
      </c>
      <c r="O5" s="193"/>
      <c r="P5" s="193" t="s">
        <v>23</v>
      </c>
      <c r="Q5" s="193"/>
      <c r="R5" s="193" t="s">
        <v>23</v>
      </c>
      <c r="S5" s="193"/>
      <c r="T5" s="193" t="s">
        <v>23</v>
      </c>
      <c r="U5" s="193"/>
      <c r="V5" s="193" t="s">
        <v>23</v>
      </c>
      <c r="W5" s="193"/>
      <c r="X5" s="193" t="s">
        <v>23</v>
      </c>
      <c r="Y5" s="193"/>
      <c r="Z5" s="193" t="s">
        <v>23</v>
      </c>
      <c r="AA5" s="193"/>
      <c r="AB5" s="193" t="s">
        <v>23</v>
      </c>
      <c r="AC5" s="193"/>
      <c r="AD5" s="194">
        <f>((F6+H6+J6+L6+N6+P6+R6+T6+V6+X6+Z6+AB6)/12)</f>
        <v>0</v>
      </c>
      <c r="AE5" s="195"/>
      <c r="AF5" s="223"/>
      <c r="AG5" s="7"/>
      <c r="AH5" s="1"/>
      <c r="AI5" s="20"/>
      <c r="AJ5" s="20"/>
      <c r="AK5" s="20"/>
      <c r="AL5" s="20"/>
      <c r="AM5" s="20"/>
    </row>
    <row r="6" spans="1:39" ht="20.25" customHeight="1" thickBot="1" x14ac:dyDescent="0.3">
      <c r="A6" s="190"/>
      <c r="B6" s="190"/>
      <c r="C6" s="190"/>
      <c r="D6" s="190"/>
      <c r="E6" s="190"/>
      <c r="F6" s="199">
        <f>(G39/F39)</f>
        <v>0</v>
      </c>
      <c r="G6" s="184"/>
      <c r="H6" s="184">
        <f t="shared" ref="H6" si="0">(I39/H39)</f>
        <v>0</v>
      </c>
      <c r="I6" s="184"/>
      <c r="J6" s="184">
        <f t="shared" ref="J6" si="1">(K39/J39)</f>
        <v>0</v>
      </c>
      <c r="K6" s="184"/>
      <c r="L6" s="184">
        <f>(M39/L39)</f>
        <v>0</v>
      </c>
      <c r="M6" s="184"/>
      <c r="N6" s="184">
        <f t="shared" ref="N6" si="2">(O39/N39)</f>
        <v>0</v>
      </c>
      <c r="O6" s="184"/>
      <c r="P6" s="184">
        <f t="shared" ref="P6" si="3">(Q39/P39)</f>
        <v>0</v>
      </c>
      <c r="Q6" s="184"/>
      <c r="R6" s="184">
        <f t="shared" ref="R6" si="4">(S39/R39)</f>
        <v>0</v>
      </c>
      <c r="S6" s="184"/>
      <c r="T6" s="184">
        <f t="shared" ref="T6" si="5">(U39/T39)</f>
        <v>0</v>
      </c>
      <c r="U6" s="184"/>
      <c r="V6" s="184">
        <f>(W39/V39)</f>
        <v>0</v>
      </c>
      <c r="W6" s="184"/>
      <c r="X6" s="184">
        <f t="shared" ref="X6" si="6">(Y39/X39)</f>
        <v>0</v>
      </c>
      <c r="Y6" s="184"/>
      <c r="Z6" s="184">
        <f t="shared" ref="Z6" si="7">(AA39/Z39)</f>
        <v>0</v>
      </c>
      <c r="AA6" s="184"/>
      <c r="AB6" s="184">
        <f t="shared" ref="AB6" si="8">(AC39/AB39)</f>
        <v>0</v>
      </c>
      <c r="AC6" s="184"/>
      <c r="AD6" s="203"/>
      <c r="AE6" s="204"/>
      <c r="AF6" s="223"/>
      <c r="AG6" s="7"/>
      <c r="AH6" s="1"/>
      <c r="AI6" s="20"/>
      <c r="AJ6" s="20"/>
      <c r="AK6" s="20"/>
      <c r="AL6" s="20"/>
      <c r="AM6" s="20"/>
    </row>
    <row r="7" spans="1:39" ht="45.75" customHeight="1" x14ac:dyDescent="0.25">
      <c r="A7" s="155">
        <v>1</v>
      </c>
      <c r="B7" s="139" t="s">
        <v>24</v>
      </c>
      <c r="C7" s="140" t="s">
        <v>25</v>
      </c>
      <c r="D7" s="177" t="s">
        <v>26</v>
      </c>
      <c r="E7" s="177" t="s">
        <v>27</v>
      </c>
      <c r="F7" s="138"/>
      <c r="G7" s="22"/>
      <c r="H7" s="23"/>
      <c r="I7" s="22"/>
      <c r="J7" s="24">
        <v>1</v>
      </c>
      <c r="K7" s="22"/>
      <c r="L7" s="24"/>
      <c r="M7" s="22"/>
      <c r="N7" s="24"/>
      <c r="O7" s="22"/>
      <c r="P7" s="24"/>
      <c r="Q7" s="22"/>
      <c r="R7" s="24"/>
      <c r="S7" s="22"/>
      <c r="T7" s="24"/>
      <c r="U7" s="22"/>
      <c r="V7" s="24"/>
      <c r="W7" s="22"/>
      <c r="X7" s="24"/>
      <c r="Y7" s="22"/>
      <c r="Z7" s="24"/>
      <c r="AA7" s="22"/>
      <c r="AB7" s="24"/>
      <c r="AC7" s="25"/>
      <c r="AD7" s="26">
        <f>SUM(F7,H7,J7,L7,N7,P7,R7,T7,V7,X7,Z7,AB7)</f>
        <v>1</v>
      </c>
      <c r="AE7" s="27">
        <f>SUM(G7,I7,K7,M7,O7,Q7,S7,U7,W7,Y7,AA7,AC7)</f>
        <v>0</v>
      </c>
      <c r="AF7" s="28">
        <f>(AE7/AD7)</f>
        <v>0</v>
      </c>
      <c r="AG7" s="29"/>
      <c r="AH7" s="20"/>
      <c r="AI7" s="20"/>
      <c r="AJ7" s="20"/>
      <c r="AK7" s="20"/>
      <c r="AL7" s="20"/>
      <c r="AM7" s="20"/>
    </row>
    <row r="8" spans="1:39" ht="36.75" customHeight="1" x14ac:dyDescent="0.25">
      <c r="A8" s="155">
        <f>A7+1</f>
        <v>2</v>
      </c>
      <c r="B8" s="139" t="s">
        <v>28</v>
      </c>
      <c r="C8" s="140" t="s">
        <v>29</v>
      </c>
      <c r="D8" s="177" t="s">
        <v>26</v>
      </c>
      <c r="E8" s="177" t="s">
        <v>30</v>
      </c>
      <c r="F8" s="32">
        <v>1</v>
      </c>
      <c r="G8" s="31"/>
      <c r="H8" s="32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  <c r="Z8" s="30"/>
      <c r="AA8" s="31"/>
      <c r="AB8" s="30"/>
      <c r="AC8" s="33"/>
      <c r="AD8" s="26">
        <f t="shared" ref="AD8:AD12" si="9">SUM(F8,H8,J8,L8,N8,P8,R8,T8,V8,X8,Z8,AB8)</f>
        <v>1</v>
      </c>
      <c r="AE8" s="33">
        <f t="shared" ref="AE8:AE12" si="10">SUM(G8,I8,K8,M8,O8,Q8,S8,U8,W8,Y8,AA8,AC8)</f>
        <v>0</v>
      </c>
      <c r="AF8" s="34">
        <f t="shared" ref="AF8:AF38" si="11">(AE8/AD8)</f>
        <v>0</v>
      </c>
      <c r="AG8" s="29"/>
      <c r="AH8" s="20"/>
      <c r="AI8" s="20"/>
      <c r="AJ8" s="20"/>
      <c r="AK8" s="20"/>
      <c r="AL8" s="20"/>
      <c r="AM8" s="20"/>
    </row>
    <row r="9" spans="1:39" ht="25.5" x14ac:dyDescent="0.25">
      <c r="A9" s="155">
        <f t="shared" ref="A9:A21" si="12">A8+1</f>
        <v>3</v>
      </c>
      <c r="B9" s="134" t="s">
        <v>31</v>
      </c>
      <c r="C9" s="140" t="s">
        <v>32</v>
      </c>
      <c r="D9" s="177" t="s">
        <v>26</v>
      </c>
      <c r="E9" s="177" t="s">
        <v>33</v>
      </c>
      <c r="F9" s="32">
        <v>1</v>
      </c>
      <c r="G9" s="31"/>
      <c r="H9" s="30"/>
      <c r="I9" s="31"/>
      <c r="J9" s="30"/>
      <c r="K9" s="31"/>
      <c r="L9" s="30"/>
      <c r="M9" s="31"/>
      <c r="N9" s="30"/>
      <c r="O9" s="31"/>
      <c r="P9" s="30"/>
      <c r="Q9" s="31"/>
      <c r="R9" s="30"/>
      <c r="S9" s="31"/>
      <c r="T9" s="30"/>
      <c r="U9" s="31"/>
      <c r="V9" s="30"/>
      <c r="W9" s="31"/>
      <c r="X9" s="30"/>
      <c r="Y9" s="31"/>
      <c r="Z9" s="30"/>
      <c r="AA9" s="31"/>
      <c r="AB9" s="30"/>
      <c r="AC9" s="33"/>
      <c r="AD9" s="26">
        <f t="shared" si="9"/>
        <v>1</v>
      </c>
      <c r="AE9" s="33">
        <f t="shared" si="10"/>
        <v>0</v>
      </c>
      <c r="AF9" s="34">
        <f t="shared" si="11"/>
        <v>0</v>
      </c>
      <c r="AG9" s="29"/>
      <c r="AH9" s="20"/>
      <c r="AI9" s="20"/>
      <c r="AJ9" s="20"/>
      <c r="AK9" s="20"/>
      <c r="AL9" s="20"/>
      <c r="AM9" s="20"/>
    </row>
    <row r="10" spans="1:39" ht="43.5" customHeight="1" x14ac:dyDescent="0.25">
      <c r="A10" s="155">
        <f t="shared" si="12"/>
        <v>4</v>
      </c>
      <c r="B10" s="134" t="s">
        <v>34</v>
      </c>
      <c r="C10" s="141" t="s">
        <v>35</v>
      </c>
      <c r="D10" s="177" t="s">
        <v>36</v>
      </c>
      <c r="E10" s="177" t="s">
        <v>27</v>
      </c>
      <c r="F10" s="32">
        <v>1</v>
      </c>
      <c r="G10" s="31"/>
      <c r="H10" s="32">
        <v>1</v>
      </c>
      <c r="I10" s="31"/>
      <c r="J10" s="32">
        <v>1</v>
      </c>
      <c r="K10" s="31"/>
      <c r="L10" s="32">
        <v>1</v>
      </c>
      <c r="M10" s="31"/>
      <c r="N10" s="32">
        <v>1</v>
      </c>
      <c r="O10" s="31"/>
      <c r="P10" s="32">
        <v>1</v>
      </c>
      <c r="Q10" s="31"/>
      <c r="R10" s="32">
        <v>1</v>
      </c>
      <c r="S10" s="31"/>
      <c r="T10" s="32">
        <v>1</v>
      </c>
      <c r="U10" s="31"/>
      <c r="V10" s="32">
        <v>1</v>
      </c>
      <c r="W10" s="31"/>
      <c r="X10" s="32">
        <v>1</v>
      </c>
      <c r="Y10" s="31"/>
      <c r="Z10" s="32">
        <v>1</v>
      </c>
      <c r="AA10" s="31"/>
      <c r="AB10" s="32">
        <v>1</v>
      </c>
      <c r="AC10" s="31"/>
      <c r="AD10" s="26">
        <f t="shared" si="9"/>
        <v>12</v>
      </c>
      <c r="AE10" s="33">
        <f t="shared" si="10"/>
        <v>0</v>
      </c>
      <c r="AF10" s="34">
        <f t="shared" si="11"/>
        <v>0</v>
      </c>
      <c r="AG10" s="29"/>
      <c r="AH10" s="20"/>
      <c r="AI10" s="20"/>
      <c r="AJ10" s="20"/>
      <c r="AK10" s="20"/>
      <c r="AL10" s="20"/>
      <c r="AM10" s="20"/>
    </row>
    <row r="11" spans="1:39" ht="33.75" customHeight="1" x14ac:dyDescent="0.25">
      <c r="A11" s="155">
        <f t="shared" si="12"/>
        <v>5</v>
      </c>
      <c r="B11" s="10" t="s">
        <v>37</v>
      </c>
      <c r="C11" s="140" t="s">
        <v>38</v>
      </c>
      <c r="D11" s="177" t="s">
        <v>26</v>
      </c>
      <c r="E11" s="177" t="s">
        <v>33</v>
      </c>
      <c r="F11" s="32"/>
      <c r="G11" s="31"/>
      <c r="H11" s="30">
        <v>1</v>
      </c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  <c r="T11" s="30"/>
      <c r="U11" s="31"/>
      <c r="V11" s="30"/>
      <c r="W11" s="31"/>
      <c r="X11" s="30"/>
      <c r="Y11" s="31"/>
      <c r="Z11" s="30"/>
      <c r="AA11" s="31"/>
      <c r="AB11" s="30"/>
      <c r="AC11" s="33"/>
      <c r="AD11" s="26">
        <f t="shared" si="9"/>
        <v>1</v>
      </c>
      <c r="AE11" s="33">
        <f t="shared" si="10"/>
        <v>0</v>
      </c>
      <c r="AF11" s="34">
        <f t="shared" si="11"/>
        <v>0</v>
      </c>
      <c r="AG11" s="29"/>
      <c r="AH11" s="20"/>
      <c r="AI11" s="20"/>
      <c r="AJ11" s="20"/>
      <c r="AK11" s="20"/>
      <c r="AL11" s="20"/>
      <c r="AM11" s="20"/>
    </row>
    <row r="12" spans="1:39" ht="29.25" customHeight="1" x14ac:dyDescent="0.25">
      <c r="A12" s="155">
        <f t="shared" si="12"/>
        <v>6</v>
      </c>
      <c r="B12" s="134" t="s">
        <v>39</v>
      </c>
      <c r="C12" s="142" t="s">
        <v>40</v>
      </c>
      <c r="D12" s="177" t="s">
        <v>26</v>
      </c>
      <c r="E12" s="177" t="s">
        <v>27</v>
      </c>
      <c r="F12" s="32"/>
      <c r="G12" s="31"/>
      <c r="H12" s="30">
        <v>1</v>
      </c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30"/>
      <c r="Y12" s="31"/>
      <c r="Z12" s="30"/>
      <c r="AA12" s="31"/>
      <c r="AB12" s="30"/>
      <c r="AC12" s="33"/>
      <c r="AD12" s="26">
        <f t="shared" si="9"/>
        <v>1</v>
      </c>
      <c r="AE12" s="33">
        <f t="shared" si="10"/>
        <v>0</v>
      </c>
      <c r="AF12" s="34">
        <f t="shared" si="11"/>
        <v>0</v>
      </c>
      <c r="AG12" s="29"/>
      <c r="AH12" s="20"/>
      <c r="AI12" s="20"/>
      <c r="AJ12" s="20"/>
      <c r="AK12" s="20"/>
      <c r="AL12" s="20"/>
      <c r="AM12" s="20"/>
    </row>
    <row r="13" spans="1:39" ht="35.25" customHeight="1" x14ac:dyDescent="0.25">
      <c r="A13" s="155">
        <f t="shared" si="12"/>
        <v>7</v>
      </c>
      <c r="B13" s="134" t="s">
        <v>41</v>
      </c>
      <c r="C13" s="142" t="s">
        <v>42</v>
      </c>
      <c r="D13" s="177" t="s">
        <v>26</v>
      </c>
      <c r="E13" s="177"/>
      <c r="F13" s="32"/>
      <c r="G13" s="31"/>
      <c r="H13" s="30">
        <v>1</v>
      </c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  <c r="T13" s="30"/>
      <c r="U13" s="31"/>
      <c r="V13" s="30"/>
      <c r="W13" s="31"/>
      <c r="X13" s="30"/>
      <c r="Y13" s="31"/>
      <c r="Z13" s="30"/>
      <c r="AA13" s="31"/>
      <c r="AB13" s="30"/>
      <c r="AC13" s="33"/>
      <c r="AD13" s="26">
        <f t="shared" ref="AD13:AD24" si="13">SUM(F13,H13,J13,L13,N13,P13,R13,T13,V13,X13,Z13,AB13)</f>
        <v>1</v>
      </c>
      <c r="AE13" s="33">
        <f t="shared" ref="AE13:AE24" si="14">SUM(G13,I13,K13,M13,O13,Q13,S13,U13,W13,Y13,AA13,AC13)</f>
        <v>0</v>
      </c>
      <c r="AF13" s="34">
        <f t="shared" si="11"/>
        <v>0</v>
      </c>
      <c r="AG13" s="29"/>
      <c r="AH13" s="20"/>
      <c r="AI13" s="20"/>
      <c r="AJ13" s="20"/>
      <c r="AK13" s="20"/>
      <c r="AL13" s="20"/>
      <c r="AM13" s="20"/>
    </row>
    <row r="14" spans="1:39" ht="36.75" customHeight="1" x14ac:dyDescent="0.25">
      <c r="A14" s="155">
        <f t="shared" si="12"/>
        <v>8</v>
      </c>
      <c r="B14" s="134" t="s">
        <v>43</v>
      </c>
      <c r="C14" s="142" t="s">
        <v>44</v>
      </c>
      <c r="D14" s="177" t="s">
        <v>36</v>
      </c>
      <c r="E14" s="177"/>
      <c r="F14" s="32">
        <v>1</v>
      </c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3"/>
      <c r="AD14" s="26">
        <f t="shared" si="13"/>
        <v>1</v>
      </c>
      <c r="AE14" s="33">
        <f t="shared" si="14"/>
        <v>0</v>
      </c>
      <c r="AF14" s="34">
        <f t="shared" si="11"/>
        <v>0</v>
      </c>
      <c r="AG14" s="29"/>
      <c r="AH14" s="20"/>
      <c r="AI14" s="20"/>
      <c r="AJ14" s="20"/>
      <c r="AK14" s="20"/>
      <c r="AL14" s="20"/>
      <c r="AM14" s="20"/>
    </row>
    <row r="15" spans="1:39" ht="30" customHeight="1" x14ac:dyDescent="0.25">
      <c r="A15" s="155">
        <f t="shared" si="12"/>
        <v>9</v>
      </c>
      <c r="B15" s="134" t="s">
        <v>45</v>
      </c>
      <c r="C15" s="135" t="s">
        <v>46</v>
      </c>
      <c r="D15" s="177" t="s">
        <v>47</v>
      </c>
      <c r="E15" s="177"/>
      <c r="F15" s="32"/>
      <c r="G15" s="31"/>
      <c r="H15" s="30"/>
      <c r="I15" s="31"/>
      <c r="J15" s="30"/>
      <c r="K15" s="31"/>
      <c r="L15" s="30">
        <v>1</v>
      </c>
      <c r="M15" s="31"/>
      <c r="N15" s="30"/>
      <c r="O15" s="31"/>
      <c r="P15" s="30"/>
      <c r="Q15" s="31"/>
      <c r="R15" s="30"/>
      <c r="S15" s="31"/>
      <c r="T15" s="30"/>
      <c r="U15" s="31"/>
      <c r="V15" s="30"/>
      <c r="W15" s="31"/>
      <c r="X15" s="30"/>
      <c r="Y15" s="31"/>
      <c r="Z15" s="30"/>
      <c r="AA15" s="31"/>
      <c r="AB15" s="30"/>
      <c r="AC15" s="33"/>
      <c r="AD15" s="26">
        <f t="shared" si="13"/>
        <v>1</v>
      </c>
      <c r="AE15" s="33">
        <f t="shared" si="14"/>
        <v>0</v>
      </c>
      <c r="AF15" s="34">
        <f t="shared" si="11"/>
        <v>0</v>
      </c>
      <c r="AG15" s="29"/>
      <c r="AH15" s="20"/>
      <c r="AI15" s="20"/>
      <c r="AJ15" s="20"/>
      <c r="AK15" s="20"/>
      <c r="AL15" s="20"/>
      <c r="AM15" s="20"/>
    </row>
    <row r="16" spans="1:39" ht="30" customHeight="1" x14ac:dyDescent="0.25">
      <c r="A16" s="155">
        <f t="shared" si="12"/>
        <v>10</v>
      </c>
      <c r="B16" s="134" t="s">
        <v>48</v>
      </c>
      <c r="C16" s="135" t="s">
        <v>49</v>
      </c>
      <c r="D16" s="177" t="s">
        <v>47</v>
      </c>
      <c r="E16" s="177"/>
      <c r="F16" s="32"/>
      <c r="G16" s="31"/>
      <c r="H16" s="30"/>
      <c r="I16" s="31"/>
      <c r="J16" s="30"/>
      <c r="K16" s="31"/>
      <c r="L16" s="30"/>
      <c r="M16" s="31"/>
      <c r="N16" s="30"/>
      <c r="O16" s="31"/>
      <c r="P16" s="30"/>
      <c r="Q16" s="31"/>
      <c r="R16" s="30"/>
      <c r="S16" s="31"/>
      <c r="T16" s="30"/>
      <c r="U16" s="31"/>
      <c r="V16" s="30"/>
      <c r="W16" s="31"/>
      <c r="X16" s="30"/>
      <c r="Y16" s="31"/>
      <c r="Z16" s="30">
        <v>1</v>
      </c>
      <c r="AA16" s="31"/>
      <c r="AB16" s="30">
        <v>1</v>
      </c>
      <c r="AC16" s="31"/>
      <c r="AD16" s="26"/>
      <c r="AE16" s="33"/>
      <c r="AF16" s="34"/>
      <c r="AG16" s="29"/>
      <c r="AH16" s="20"/>
      <c r="AI16" s="20"/>
      <c r="AJ16" s="20"/>
      <c r="AK16" s="20"/>
      <c r="AL16" s="20"/>
      <c r="AM16" s="20"/>
    </row>
    <row r="17" spans="1:39" ht="64.5" customHeight="1" x14ac:dyDescent="0.25">
      <c r="A17" s="155">
        <f>A16+1</f>
        <v>11</v>
      </c>
      <c r="B17" s="134" t="s">
        <v>50</v>
      </c>
      <c r="C17" s="142" t="s">
        <v>51</v>
      </c>
      <c r="D17" s="142"/>
      <c r="E17" s="177"/>
      <c r="F17" s="32"/>
      <c r="G17" s="31"/>
      <c r="H17" s="30"/>
      <c r="I17" s="31"/>
      <c r="J17" s="30">
        <v>1</v>
      </c>
      <c r="K17" s="31"/>
      <c r="L17" s="30"/>
      <c r="M17" s="31"/>
      <c r="N17" s="30"/>
      <c r="O17" s="31"/>
      <c r="P17" s="30">
        <v>1</v>
      </c>
      <c r="Q17" s="31"/>
      <c r="R17" s="30"/>
      <c r="S17" s="31"/>
      <c r="T17" s="30"/>
      <c r="U17" s="31"/>
      <c r="V17" s="30">
        <v>1</v>
      </c>
      <c r="W17" s="31"/>
      <c r="X17" s="30"/>
      <c r="Y17" s="31"/>
      <c r="Z17" s="30"/>
      <c r="AA17" s="31"/>
      <c r="AB17" s="30">
        <v>1</v>
      </c>
      <c r="AC17" s="33"/>
      <c r="AD17" s="26">
        <f t="shared" si="13"/>
        <v>4</v>
      </c>
      <c r="AE17" s="33">
        <f t="shared" si="14"/>
        <v>0</v>
      </c>
      <c r="AF17" s="34">
        <f t="shared" si="11"/>
        <v>0</v>
      </c>
      <c r="AG17" s="29"/>
      <c r="AH17" s="20"/>
      <c r="AI17" s="20"/>
      <c r="AJ17" s="20"/>
      <c r="AK17" s="20"/>
      <c r="AL17" s="20"/>
      <c r="AM17" s="20"/>
    </row>
    <row r="18" spans="1:39" ht="64.5" customHeight="1" x14ac:dyDescent="0.25">
      <c r="A18" s="155">
        <f t="shared" si="12"/>
        <v>12</v>
      </c>
      <c r="B18" s="134" t="s">
        <v>52</v>
      </c>
      <c r="C18" s="142" t="s">
        <v>53</v>
      </c>
      <c r="D18" s="177" t="s">
        <v>47</v>
      </c>
      <c r="E18" s="177"/>
      <c r="F18" s="32">
        <v>1</v>
      </c>
      <c r="G18" s="31"/>
      <c r="H18" s="30">
        <v>1</v>
      </c>
      <c r="I18" s="31"/>
      <c r="J18" s="30">
        <v>1</v>
      </c>
      <c r="K18" s="31"/>
      <c r="L18" s="30">
        <v>1</v>
      </c>
      <c r="M18" s="31"/>
      <c r="N18" s="30">
        <v>1</v>
      </c>
      <c r="O18" s="31"/>
      <c r="P18" s="30">
        <v>1</v>
      </c>
      <c r="Q18" s="31"/>
      <c r="R18" s="30">
        <v>1</v>
      </c>
      <c r="S18" s="31"/>
      <c r="T18" s="30">
        <v>1</v>
      </c>
      <c r="U18" s="31"/>
      <c r="V18" s="30">
        <v>1</v>
      </c>
      <c r="W18" s="31"/>
      <c r="X18" s="30">
        <v>1</v>
      </c>
      <c r="Y18" s="31"/>
      <c r="Z18" s="30">
        <v>1</v>
      </c>
      <c r="AA18" s="31"/>
      <c r="AB18" s="30">
        <v>1</v>
      </c>
      <c r="AC18" s="33"/>
      <c r="AD18" s="26">
        <f t="shared" si="13"/>
        <v>12</v>
      </c>
      <c r="AE18" s="33">
        <f t="shared" si="14"/>
        <v>0</v>
      </c>
      <c r="AF18" s="34">
        <f t="shared" si="11"/>
        <v>0</v>
      </c>
      <c r="AG18" s="29"/>
      <c r="AH18" s="20"/>
      <c r="AI18" s="20"/>
      <c r="AJ18" s="20"/>
      <c r="AK18" s="20"/>
      <c r="AL18" s="20"/>
      <c r="AM18" s="20"/>
    </row>
    <row r="19" spans="1:39" ht="64.5" customHeight="1" thickBot="1" x14ac:dyDescent="0.3">
      <c r="A19" s="155">
        <f t="shared" si="12"/>
        <v>13</v>
      </c>
      <c r="B19" s="134" t="s">
        <v>54</v>
      </c>
      <c r="C19" s="142" t="s">
        <v>55</v>
      </c>
      <c r="D19" s="177" t="s">
        <v>26</v>
      </c>
      <c r="E19" s="177"/>
      <c r="F19" s="102"/>
      <c r="G19" s="36"/>
      <c r="H19" s="37"/>
      <c r="I19" s="36"/>
      <c r="J19" s="37"/>
      <c r="K19" s="36"/>
      <c r="L19" s="37">
        <v>1</v>
      </c>
      <c r="M19" s="36"/>
      <c r="N19" s="37"/>
      <c r="O19" s="36"/>
      <c r="P19" s="37"/>
      <c r="Q19" s="36"/>
      <c r="R19" s="37"/>
      <c r="S19" s="36"/>
      <c r="T19" s="37"/>
      <c r="U19" s="36"/>
      <c r="V19" s="37"/>
      <c r="W19" s="36"/>
      <c r="X19" s="37"/>
      <c r="Y19" s="36"/>
      <c r="Z19" s="37"/>
      <c r="AA19" s="36"/>
      <c r="AB19" s="37"/>
      <c r="AC19" s="38"/>
      <c r="AD19" s="39">
        <f t="shared" si="13"/>
        <v>1</v>
      </c>
      <c r="AE19" s="38">
        <f t="shared" si="14"/>
        <v>0</v>
      </c>
      <c r="AF19" s="40">
        <f t="shared" si="11"/>
        <v>0</v>
      </c>
      <c r="AG19" s="41"/>
      <c r="AH19" s="20"/>
      <c r="AI19" s="20"/>
      <c r="AJ19" s="20"/>
      <c r="AK19" s="20"/>
      <c r="AL19" s="20"/>
      <c r="AM19" s="20"/>
    </row>
    <row r="20" spans="1:39" ht="27" customHeight="1" x14ac:dyDescent="0.25">
      <c r="A20" s="155">
        <f t="shared" si="12"/>
        <v>14</v>
      </c>
      <c r="B20" s="134" t="s">
        <v>56</v>
      </c>
      <c r="C20" s="171" t="s">
        <v>57</v>
      </c>
      <c r="D20" s="142"/>
      <c r="E20" s="177"/>
      <c r="F20" s="23">
        <v>1</v>
      </c>
      <c r="G20" s="24"/>
      <c r="H20" s="24"/>
      <c r="I20" s="22"/>
      <c r="J20" s="24"/>
      <c r="K20" s="22"/>
      <c r="L20" s="24"/>
      <c r="M20" s="22"/>
      <c r="N20" s="24"/>
      <c r="O20" s="22"/>
      <c r="P20" s="24"/>
      <c r="Q20" s="22"/>
      <c r="R20" s="24"/>
      <c r="S20" s="22"/>
      <c r="T20" s="24"/>
      <c r="U20" s="22"/>
      <c r="V20" s="24"/>
      <c r="W20" s="22"/>
      <c r="X20" s="24"/>
      <c r="Y20" s="22"/>
      <c r="Z20" s="24"/>
      <c r="AA20" s="22"/>
      <c r="AB20" s="24"/>
      <c r="AC20" s="25"/>
      <c r="AD20" s="26">
        <f t="shared" si="13"/>
        <v>1</v>
      </c>
      <c r="AE20" s="27">
        <f t="shared" si="14"/>
        <v>0</v>
      </c>
      <c r="AF20" s="34">
        <f t="shared" si="11"/>
        <v>0</v>
      </c>
      <c r="AG20" s="29"/>
      <c r="AH20" s="20"/>
      <c r="AI20" s="20"/>
      <c r="AJ20" s="20"/>
      <c r="AK20" s="20"/>
      <c r="AL20" s="20"/>
      <c r="AM20" s="20"/>
    </row>
    <row r="21" spans="1:39" ht="25.5" x14ac:dyDescent="0.25">
      <c r="A21" s="155">
        <f t="shared" si="12"/>
        <v>15</v>
      </c>
      <c r="B21" s="134" t="s">
        <v>58</v>
      </c>
      <c r="C21" s="142" t="s">
        <v>59</v>
      </c>
      <c r="D21" s="142" t="s">
        <v>36</v>
      </c>
      <c r="E21" s="177"/>
      <c r="F21" s="32">
        <v>1</v>
      </c>
      <c r="G21" s="31"/>
      <c r="H21" s="30">
        <v>1</v>
      </c>
      <c r="I21" s="31"/>
      <c r="J21" s="30">
        <v>1</v>
      </c>
      <c r="K21" s="31"/>
      <c r="L21" s="30">
        <v>1</v>
      </c>
      <c r="M21" s="31"/>
      <c r="N21" s="30">
        <v>1</v>
      </c>
      <c r="O21" s="31"/>
      <c r="P21" s="30">
        <v>1</v>
      </c>
      <c r="Q21" s="31"/>
      <c r="R21" s="30">
        <v>1</v>
      </c>
      <c r="S21" s="31"/>
      <c r="T21" s="30">
        <v>1</v>
      </c>
      <c r="U21" s="31"/>
      <c r="V21" s="30">
        <v>1</v>
      </c>
      <c r="W21" s="31"/>
      <c r="X21" s="30">
        <v>1</v>
      </c>
      <c r="Y21" s="31"/>
      <c r="Z21" s="30">
        <v>1</v>
      </c>
      <c r="AA21" s="31"/>
      <c r="AB21" s="30">
        <v>1</v>
      </c>
      <c r="AC21" s="33"/>
      <c r="AD21" s="26">
        <f t="shared" si="13"/>
        <v>12</v>
      </c>
      <c r="AE21" s="33">
        <f t="shared" si="14"/>
        <v>0</v>
      </c>
      <c r="AF21" s="34">
        <f t="shared" si="11"/>
        <v>0</v>
      </c>
      <c r="AG21" s="41"/>
      <c r="AH21" s="217"/>
      <c r="AI21" s="218"/>
      <c r="AJ21" s="218"/>
      <c r="AK21" s="218"/>
      <c r="AL21" s="218"/>
      <c r="AM21" s="218"/>
    </row>
    <row r="22" spans="1:39" ht="63.75" x14ac:dyDescent="0.25">
      <c r="A22" s="155">
        <f>A21+1</f>
        <v>16</v>
      </c>
      <c r="B22" s="134" t="s">
        <v>60</v>
      </c>
      <c r="C22" s="142" t="s">
        <v>61</v>
      </c>
      <c r="D22" s="142" t="s">
        <v>26</v>
      </c>
      <c r="E22" s="177"/>
      <c r="F22" s="32">
        <v>1</v>
      </c>
      <c r="G22" s="31"/>
      <c r="H22" s="30">
        <v>1</v>
      </c>
      <c r="I22" s="31"/>
      <c r="J22" s="30">
        <v>1</v>
      </c>
      <c r="K22" s="31"/>
      <c r="L22" s="30">
        <v>1</v>
      </c>
      <c r="M22" s="31"/>
      <c r="N22" s="30">
        <v>1</v>
      </c>
      <c r="O22" s="31"/>
      <c r="P22" s="30">
        <v>1</v>
      </c>
      <c r="Q22" s="31"/>
      <c r="R22" s="30">
        <v>1</v>
      </c>
      <c r="S22" s="31"/>
      <c r="T22" s="30">
        <v>1</v>
      </c>
      <c r="U22" s="31"/>
      <c r="V22" s="30">
        <v>1</v>
      </c>
      <c r="W22" s="31"/>
      <c r="X22" s="30">
        <v>1</v>
      </c>
      <c r="Y22" s="31"/>
      <c r="Z22" s="30">
        <v>1</v>
      </c>
      <c r="AA22" s="31"/>
      <c r="AB22" s="30">
        <v>1</v>
      </c>
      <c r="AC22" s="33"/>
      <c r="AD22" s="26">
        <f t="shared" si="13"/>
        <v>12</v>
      </c>
      <c r="AE22" s="33">
        <f t="shared" si="14"/>
        <v>0</v>
      </c>
      <c r="AF22" s="34">
        <f t="shared" si="11"/>
        <v>0</v>
      </c>
      <c r="AG22" s="29"/>
      <c r="AH22" s="20"/>
      <c r="AI22" s="20"/>
      <c r="AJ22" s="20"/>
      <c r="AK22" s="20"/>
      <c r="AL22" s="20"/>
      <c r="AM22" s="20"/>
    </row>
    <row r="23" spans="1:39" ht="63.75" x14ac:dyDescent="0.25">
      <c r="A23" s="155">
        <f>A22+1</f>
        <v>17</v>
      </c>
      <c r="B23" s="134" t="s">
        <v>62</v>
      </c>
      <c r="C23" s="142" t="s">
        <v>63</v>
      </c>
      <c r="D23" s="142" t="s">
        <v>47</v>
      </c>
      <c r="E23" s="177"/>
      <c r="F23" s="32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  <c r="T23" s="30"/>
      <c r="U23" s="31"/>
      <c r="V23" s="30"/>
      <c r="W23" s="31"/>
      <c r="X23" s="30"/>
      <c r="Y23" s="31"/>
      <c r="Z23" s="30"/>
      <c r="AA23" s="31"/>
      <c r="AB23" s="30"/>
      <c r="AC23" s="33"/>
      <c r="AD23" s="26">
        <f t="shared" si="13"/>
        <v>0</v>
      </c>
      <c r="AE23" s="33">
        <f t="shared" si="14"/>
        <v>0</v>
      </c>
      <c r="AF23" s="34" t="e">
        <f t="shared" si="11"/>
        <v>#DIV/0!</v>
      </c>
      <c r="AG23" s="29"/>
      <c r="AH23" s="20"/>
      <c r="AI23" s="20"/>
      <c r="AJ23" s="20"/>
      <c r="AK23" s="20"/>
      <c r="AL23" s="20"/>
      <c r="AM23" s="20"/>
    </row>
    <row r="24" spans="1:39" ht="25.5" x14ac:dyDescent="0.25">
      <c r="A24" s="155">
        <f t="shared" ref="A24:A38" si="15">A23+1</f>
        <v>18</v>
      </c>
      <c r="B24" s="134" t="s">
        <v>64</v>
      </c>
      <c r="C24" s="142" t="s">
        <v>65</v>
      </c>
      <c r="D24" s="142" t="s">
        <v>26</v>
      </c>
      <c r="E24" s="177"/>
      <c r="F24" s="32">
        <v>1</v>
      </c>
      <c r="G24" s="31"/>
      <c r="H24" s="30">
        <v>1</v>
      </c>
      <c r="I24" s="31"/>
      <c r="J24" s="30">
        <v>1</v>
      </c>
      <c r="K24" s="31"/>
      <c r="L24" s="30">
        <v>1</v>
      </c>
      <c r="M24" s="31"/>
      <c r="N24" s="30"/>
      <c r="O24" s="31"/>
      <c r="P24" s="30"/>
      <c r="Q24" s="31"/>
      <c r="R24" s="30"/>
      <c r="S24" s="31"/>
      <c r="T24" s="30"/>
      <c r="U24" s="31"/>
      <c r="V24" s="30"/>
      <c r="W24" s="31"/>
      <c r="X24" s="30"/>
      <c r="Y24" s="31"/>
      <c r="Z24" s="30">
        <v>1</v>
      </c>
      <c r="AA24" s="31"/>
      <c r="AB24" s="30">
        <v>1</v>
      </c>
      <c r="AC24" s="31"/>
      <c r="AD24" s="26">
        <f t="shared" si="13"/>
        <v>6</v>
      </c>
      <c r="AE24" s="33">
        <f t="shared" si="14"/>
        <v>0</v>
      </c>
      <c r="AF24" s="34">
        <f t="shared" si="11"/>
        <v>0</v>
      </c>
      <c r="AG24" s="41"/>
      <c r="AH24" s="20"/>
      <c r="AI24" s="20"/>
      <c r="AJ24" s="20"/>
      <c r="AK24" s="20"/>
      <c r="AL24" s="20"/>
      <c r="AM24" s="20"/>
    </row>
    <row r="25" spans="1:39" ht="36" customHeight="1" x14ac:dyDescent="0.25">
      <c r="A25" s="155">
        <f t="shared" si="15"/>
        <v>19</v>
      </c>
      <c r="B25" s="134" t="s">
        <v>66</v>
      </c>
      <c r="C25" s="142" t="s">
        <v>67</v>
      </c>
      <c r="D25" s="142" t="s">
        <v>68</v>
      </c>
      <c r="E25" s="177"/>
      <c r="F25" s="32">
        <v>1</v>
      </c>
      <c r="G25" s="31"/>
      <c r="H25" s="30">
        <v>1</v>
      </c>
      <c r="I25" s="31"/>
      <c r="J25" s="30">
        <v>1</v>
      </c>
      <c r="K25" s="31"/>
      <c r="L25" s="30">
        <v>1</v>
      </c>
      <c r="M25" s="31"/>
      <c r="N25" s="30">
        <v>1</v>
      </c>
      <c r="O25" s="31"/>
      <c r="P25" s="30">
        <v>1</v>
      </c>
      <c r="Q25" s="31"/>
      <c r="R25" s="30">
        <v>1</v>
      </c>
      <c r="S25" s="31"/>
      <c r="T25" s="30">
        <v>1</v>
      </c>
      <c r="U25" s="31"/>
      <c r="V25" s="30">
        <v>1</v>
      </c>
      <c r="W25" s="31"/>
      <c r="X25" s="30">
        <v>1</v>
      </c>
      <c r="Y25" s="31"/>
      <c r="Z25" s="30">
        <v>1</v>
      </c>
      <c r="AA25" s="31"/>
      <c r="AB25" s="30">
        <v>1</v>
      </c>
      <c r="AC25" s="33"/>
      <c r="AD25" s="26">
        <f t="shared" ref="AD25:AD30" si="16">SUM(F25,H25,J25,L25,N25,P25,R25,T25,V25,X25,Z25,AB25)</f>
        <v>12</v>
      </c>
      <c r="AE25" s="33">
        <f t="shared" ref="AE25:AE30" si="17">SUM(G25,I25,K25,M25,O25,Q25,S25,U25,W25,Y25,AA25,AC25)</f>
        <v>0</v>
      </c>
      <c r="AF25" s="34">
        <f t="shared" si="11"/>
        <v>0</v>
      </c>
      <c r="AG25" s="29"/>
      <c r="AH25" s="20"/>
      <c r="AI25" s="20"/>
      <c r="AJ25" s="20"/>
      <c r="AK25" s="20"/>
      <c r="AL25" s="20"/>
      <c r="AM25" s="20"/>
    </row>
    <row r="26" spans="1:39" ht="36" customHeight="1" x14ac:dyDescent="0.25">
      <c r="A26" s="155">
        <f t="shared" si="15"/>
        <v>20</v>
      </c>
      <c r="B26" s="134" t="s">
        <v>69</v>
      </c>
      <c r="C26" s="142" t="s">
        <v>70</v>
      </c>
      <c r="D26" s="142" t="s">
        <v>26</v>
      </c>
      <c r="E26" s="177" t="s">
        <v>33</v>
      </c>
      <c r="F26" s="32"/>
      <c r="G26" s="31"/>
      <c r="H26" s="30">
        <v>1</v>
      </c>
      <c r="I26" s="31"/>
      <c r="J26" s="30">
        <v>1</v>
      </c>
      <c r="K26" s="31"/>
      <c r="L26" s="30"/>
      <c r="M26" s="31"/>
      <c r="N26" s="30"/>
      <c r="O26" s="31"/>
      <c r="P26" s="30"/>
      <c r="Q26" s="31"/>
      <c r="R26" s="30"/>
      <c r="S26" s="31"/>
      <c r="T26" s="30"/>
      <c r="U26" s="31"/>
      <c r="V26" s="30"/>
      <c r="W26" s="31"/>
      <c r="X26" s="30"/>
      <c r="Y26" s="31"/>
      <c r="Z26" s="30"/>
      <c r="AA26" s="31"/>
      <c r="AB26" s="30"/>
      <c r="AC26" s="31"/>
      <c r="AD26" s="26"/>
      <c r="AE26" s="33"/>
      <c r="AF26" s="34"/>
      <c r="AG26" s="29"/>
      <c r="AH26" s="20"/>
      <c r="AI26" s="20"/>
      <c r="AJ26" s="20"/>
      <c r="AK26" s="20"/>
      <c r="AL26" s="20"/>
      <c r="AM26" s="20"/>
    </row>
    <row r="27" spans="1:39" ht="60.75" customHeight="1" x14ac:dyDescent="0.25">
      <c r="A27" s="155">
        <f t="shared" si="15"/>
        <v>21</v>
      </c>
      <c r="B27" s="10" t="s">
        <v>71</v>
      </c>
      <c r="C27" s="142" t="s">
        <v>72</v>
      </c>
      <c r="D27" s="142" t="s">
        <v>47</v>
      </c>
      <c r="E27" s="177"/>
      <c r="F27" s="32"/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31"/>
      <c r="T27" s="30"/>
      <c r="U27" s="31"/>
      <c r="V27" s="30"/>
      <c r="W27" s="31"/>
      <c r="X27" s="30"/>
      <c r="Y27" s="31"/>
      <c r="Z27" s="30">
        <v>1</v>
      </c>
      <c r="AA27" s="31"/>
      <c r="AB27" s="30">
        <v>1</v>
      </c>
      <c r="AC27" s="31"/>
      <c r="AD27" s="26">
        <f t="shared" si="16"/>
        <v>2</v>
      </c>
      <c r="AE27" s="33">
        <f t="shared" si="17"/>
        <v>0</v>
      </c>
      <c r="AF27" s="34">
        <f>(AE27/AD27)</f>
        <v>0</v>
      </c>
      <c r="AG27" s="41"/>
      <c r="AH27" s="20"/>
      <c r="AI27" s="20"/>
      <c r="AJ27" s="20"/>
      <c r="AK27" s="20"/>
      <c r="AL27" s="20"/>
      <c r="AM27" s="20"/>
    </row>
    <row r="28" spans="1:39" ht="50.25" customHeight="1" x14ac:dyDescent="0.25">
      <c r="A28" s="155">
        <f t="shared" si="15"/>
        <v>22</v>
      </c>
      <c r="B28" s="134" t="s">
        <v>73</v>
      </c>
      <c r="C28" s="142" t="s">
        <v>74</v>
      </c>
      <c r="D28" s="142" t="s">
        <v>26</v>
      </c>
      <c r="E28" s="177"/>
      <c r="F28" s="32"/>
      <c r="G28" s="31"/>
      <c r="H28" s="30"/>
      <c r="I28" s="31"/>
      <c r="J28" s="30"/>
      <c r="K28" s="31"/>
      <c r="L28" s="30"/>
      <c r="M28" s="31"/>
      <c r="N28" s="30"/>
      <c r="O28" s="31"/>
      <c r="P28" s="30"/>
      <c r="Q28" s="31"/>
      <c r="R28" s="30"/>
      <c r="S28" s="31"/>
      <c r="T28" s="30"/>
      <c r="U28" s="31"/>
      <c r="V28" s="30"/>
      <c r="W28" s="31"/>
      <c r="X28" s="30"/>
      <c r="Y28" s="31"/>
      <c r="Z28" s="30"/>
      <c r="AA28" s="31"/>
      <c r="AB28" s="30"/>
      <c r="AC28" s="33"/>
      <c r="AD28" s="26">
        <f t="shared" si="16"/>
        <v>0</v>
      </c>
      <c r="AE28" s="33">
        <f t="shared" si="17"/>
        <v>0</v>
      </c>
      <c r="AF28" s="34" t="e">
        <f t="shared" si="11"/>
        <v>#DIV/0!</v>
      </c>
      <c r="AG28" s="41"/>
      <c r="AH28" s="20"/>
      <c r="AI28" s="20"/>
      <c r="AJ28" s="20"/>
      <c r="AK28" s="20"/>
      <c r="AL28" s="20"/>
      <c r="AM28" s="20"/>
    </row>
    <row r="29" spans="1:39" ht="42.75" customHeight="1" thickBot="1" x14ac:dyDescent="0.3">
      <c r="A29" s="155">
        <f t="shared" si="15"/>
        <v>23</v>
      </c>
      <c r="B29" s="10" t="s">
        <v>75</v>
      </c>
      <c r="C29" s="142" t="s">
        <v>76</v>
      </c>
      <c r="D29" s="142" t="s">
        <v>47</v>
      </c>
      <c r="E29" s="177"/>
      <c r="F29" s="73"/>
      <c r="G29" s="36"/>
      <c r="H29" s="37"/>
      <c r="I29" s="36"/>
      <c r="J29" s="37"/>
      <c r="K29" s="36"/>
      <c r="L29" s="37"/>
      <c r="M29" s="36"/>
      <c r="N29" s="37"/>
      <c r="O29" s="36"/>
      <c r="P29" s="37"/>
      <c r="Q29" s="36"/>
      <c r="R29" s="37"/>
      <c r="S29" s="36"/>
      <c r="T29" s="37"/>
      <c r="U29" s="36"/>
      <c r="V29" s="37"/>
      <c r="W29" s="36"/>
      <c r="X29" s="37"/>
      <c r="Y29" s="36"/>
      <c r="Z29" s="37"/>
      <c r="AA29" s="36"/>
      <c r="AB29" s="37"/>
      <c r="AC29" s="38"/>
      <c r="AD29" s="39">
        <f t="shared" si="16"/>
        <v>0</v>
      </c>
      <c r="AE29" s="38">
        <f t="shared" si="17"/>
        <v>0</v>
      </c>
      <c r="AF29" s="40" t="e">
        <f t="shared" si="11"/>
        <v>#DIV/0!</v>
      </c>
      <c r="AG29" s="29"/>
      <c r="AH29" s="20"/>
      <c r="AI29" s="20"/>
      <c r="AJ29" s="20"/>
      <c r="AK29" s="20"/>
      <c r="AL29" s="20"/>
      <c r="AM29" s="20"/>
    </row>
    <row r="30" spans="1:39" ht="24" customHeight="1" x14ac:dyDescent="0.25">
      <c r="A30" s="155">
        <f t="shared" si="15"/>
        <v>24</v>
      </c>
      <c r="B30" s="134" t="s">
        <v>77</v>
      </c>
      <c r="C30" s="135" t="s">
        <v>78</v>
      </c>
      <c r="D30" s="142" t="s">
        <v>47</v>
      </c>
      <c r="E30" s="177"/>
      <c r="F30" s="32">
        <v>1</v>
      </c>
      <c r="G30" s="31"/>
      <c r="H30" s="32">
        <v>1</v>
      </c>
      <c r="I30" s="31"/>
      <c r="J30" s="32">
        <v>1</v>
      </c>
      <c r="K30" s="31"/>
      <c r="L30" s="32">
        <v>1</v>
      </c>
      <c r="M30" s="31"/>
      <c r="N30" s="32">
        <v>1</v>
      </c>
      <c r="O30" s="31"/>
      <c r="P30" s="32">
        <v>1</v>
      </c>
      <c r="Q30" s="31"/>
      <c r="R30" s="32">
        <v>1</v>
      </c>
      <c r="S30" s="31"/>
      <c r="T30" s="32">
        <v>1</v>
      </c>
      <c r="U30" s="31"/>
      <c r="V30" s="32">
        <v>1</v>
      </c>
      <c r="W30" s="31"/>
      <c r="X30" s="32">
        <v>1</v>
      </c>
      <c r="Y30" s="31"/>
      <c r="Z30" s="24">
        <v>1</v>
      </c>
      <c r="AA30" s="22"/>
      <c r="AB30" s="24">
        <v>1</v>
      </c>
      <c r="AC30" s="22"/>
      <c r="AD30" s="26">
        <f t="shared" si="16"/>
        <v>12</v>
      </c>
      <c r="AE30" s="27">
        <f t="shared" si="17"/>
        <v>0</v>
      </c>
      <c r="AF30" s="42">
        <f t="shared" si="11"/>
        <v>0</v>
      </c>
      <c r="AG30" s="29"/>
      <c r="AH30" s="20"/>
      <c r="AI30" s="20"/>
      <c r="AJ30" s="20"/>
      <c r="AK30" s="20"/>
      <c r="AL30" s="20"/>
      <c r="AM30" s="20"/>
    </row>
    <row r="31" spans="1:39" x14ac:dyDescent="0.25">
      <c r="A31" s="155">
        <f t="shared" si="15"/>
        <v>25</v>
      </c>
      <c r="B31" s="134" t="s">
        <v>79</v>
      </c>
      <c r="C31" s="135" t="s">
        <v>80</v>
      </c>
      <c r="D31" s="135"/>
      <c r="E31" s="177"/>
      <c r="F31" s="32"/>
      <c r="G31" s="31"/>
      <c r="H31" s="30"/>
      <c r="I31" s="31"/>
      <c r="J31" s="30"/>
      <c r="K31" s="31"/>
      <c r="L31" s="30"/>
      <c r="M31" s="31"/>
      <c r="N31" s="30"/>
      <c r="O31" s="31"/>
      <c r="P31" s="30">
        <v>1</v>
      </c>
      <c r="Q31" s="31"/>
      <c r="R31" s="30"/>
      <c r="S31" s="31"/>
      <c r="T31" s="30"/>
      <c r="U31" s="44"/>
      <c r="V31" s="30"/>
      <c r="W31" s="31"/>
      <c r="X31" s="30"/>
      <c r="Y31" s="31"/>
      <c r="Z31" s="30"/>
      <c r="AA31" s="31"/>
      <c r="AB31" s="30"/>
      <c r="AC31" s="33"/>
      <c r="AD31" s="26">
        <f>SUM(F31,H31,J31,L31,N31,P31,R31,T31,V31,X31,Z31,AB31)</f>
        <v>1</v>
      </c>
      <c r="AE31" s="33">
        <f>SUM(G31,I31,K31,M31,O31,Q31,S31,U31,W31,Y31,AA31,AC31)</f>
        <v>0</v>
      </c>
      <c r="AF31" s="34">
        <f t="shared" si="11"/>
        <v>0</v>
      </c>
      <c r="AG31" s="41"/>
      <c r="AH31" s="20"/>
      <c r="AI31" s="20"/>
      <c r="AJ31" s="20"/>
      <c r="AK31" s="20"/>
      <c r="AL31" s="20"/>
      <c r="AM31" s="20"/>
    </row>
    <row r="32" spans="1:39" ht="45.75" customHeight="1" x14ac:dyDescent="0.25">
      <c r="A32" s="155">
        <f t="shared" si="15"/>
        <v>26</v>
      </c>
      <c r="B32" s="134" t="s">
        <v>81</v>
      </c>
      <c r="C32" s="135" t="s">
        <v>82</v>
      </c>
      <c r="D32" s="135" t="s">
        <v>26</v>
      </c>
      <c r="E32" s="177" t="s">
        <v>83</v>
      </c>
      <c r="F32" s="32">
        <v>1</v>
      </c>
      <c r="G32" s="31"/>
      <c r="H32" s="30"/>
      <c r="I32" s="31"/>
      <c r="J32" s="30"/>
      <c r="K32" s="31"/>
      <c r="L32" s="30"/>
      <c r="M32" s="31"/>
      <c r="N32" s="30"/>
      <c r="O32" s="31"/>
      <c r="P32" s="30"/>
      <c r="Q32" s="31"/>
      <c r="R32" s="30"/>
      <c r="S32" s="44"/>
      <c r="T32" s="30"/>
      <c r="U32" s="31"/>
      <c r="V32" s="30"/>
      <c r="W32" s="31"/>
      <c r="X32" s="30"/>
      <c r="Y32" s="31"/>
      <c r="Z32" s="30"/>
      <c r="AA32" s="31"/>
      <c r="AB32" s="30"/>
      <c r="AC32" s="33"/>
      <c r="AD32" s="26">
        <f>SUM(F32,H32,J32,L32,N32,P32,R32,T32,V32,X32,Z32,AB32)</f>
        <v>1</v>
      </c>
      <c r="AE32" s="33">
        <f>SUM(G32,I32,K32,M32,O32,Q32,S32,U32,W32,Y32,AA32,AC32)</f>
        <v>0</v>
      </c>
      <c r="AF32" s="34">
        <f t="shared" si="11"/>
        <v>0</v>
      </c>
      <c r="AG32" s="29"/>
      <c r="AH32" s="20"/>
      <c r="AI32" s="20"/>
      <c r="AJ32" s="20"/>
      <c r="AK32" s="20"/>
      <c r="AL32" s="20"/>
      <c r="AM32" s="20"/>
    </row>
    <row r="33" spans="1:39" ht="51.75" customHeight="1" x14ac:dyDescent="0.25">
      <c r="A33" s="155">
        <f t="shared" si="15"/>
        <v>27</v>
      </c>
      <c r="B33" s="134" t="s">
        <v>84</v>
      </c>
      <c r="C33" s="135" t="s">
        <v>85</v>
      </c>
      <c r="D33" s="135" t="s">
        <v>26</v>
      </c>
      <c r="E33" s="177"/>
      <c r="F33" s="32">
        <v>1</v>
      </c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  <c r="T33" s="30"/>
      <c r="U33" s="31"/>
      <c r="V33" s="30"/>
      <c r="W33" s="31"/>
      <c r="X33" s="30"/>
      <c r="Y33" s="31"/>
      <c r="Z33" s="30"/>
      <c r="AA33" s="31"/>
      <c r="AB33" s="30"/>
      <c r="AC33" s="33"/>
      <c r="AD33" s="26">
        <f t="shared" ref="AD33:AD38" si="18">SUM(F33,H33,J33,L33,N33,P33,R33,T33,V33,X33,Z33,AB33)</f>
        <v>1</v>
      </c>
      <c r="AE33" s="33">
        <f t="shared" ref="AE33:AE38" si="19">SUM(G33,I33,K33,M33,O33,Q33,S33,U33,W33,Y33,AA33,AC33)</f>
        <v>0</v>
      </c>
      <c r="AF33" s="34">
        <f t="shared" si="11"/>
        <v>0</v>
      </c>
      <c r="AG33" s="29"/>
      <c r="AH33" s="20"/>
      <c r="AI33" s="20"/>
      <c r="AJ33" s="20"/>
      <c r="AK33" s="20"/>
      <c r="AL33" s="20"/>
      <c r="AM33" s="20"/>
    </row>
    <row r="34" spans="1:39" ht="51.75" customHeight="1" thickBot="1" x14ac:dyDescent="0.3">
      <c r="A34" s="155">
        <f t="shared" si="15"/>
        <v>28</v>
      </c>
      <c r="B34" s="10" t="s">
        <v>86</v>
      </c>
      <c r="C34" s="136" t="s">
        <v>87</v>
      </c>
      <c r="D34" s="135" t="s">
        <v>26</v>
      </c>
      <c r="E34" s="177"/>
      <c r="F34" s="32"/>
      <c r="G34" s="31"/>
      <c r="H34" s="30">
        <v>1</v>
      </c>
      <c r="I34" s="31"/>
      <c r="J34" s="30"/>
      <c r="K34" s="31"/>
      <c r="L34" s="30"/>
      <c r="M34" s="31"/>
      <c r="N34" s="30"/>
      <c r="O34" s="31"/>
      <c r="P34" s="30"/>
      <c r="Q34" s="31"/>
      <c r="R34" s="30"/>
      <c r="S34" s="31"/>
      <c r="T34" s="30"/>
      <c r="U34" s="31"/>
      <c r="V34" s="30"/>
      <c r="W34" s="31"/>
      <c r="X34" s="30"/>
      <c r="Y34" s="31"/>
      <c r="Z34" s="30"/>
      <c r="AA34" s="31"/>
      <c r="AB34" s="30"/>
      <c r="AC34" s="33"/>
      <c r="AD34" s="26">
        <f t="shared" si="18"/>
        <v>1</v>
      </c>
      <c r="AE34" s="33">
        <f t="shared" si="19"/>
        <v>0</v>
      </c>
      <c r="AF34" s="34">
        <f t="shared" si="11"/>
        <v>0</v>
      </c>
      <c r="AG34" s="41"/>
      <c r="AH34" s="20"/>
      <c r="AI34" s="20"/>
      <c r="AJ34" s="20"/>
      <c r="AK34" s="20"/>
      <c r="AL34" s="20"/>
      <c r="AM34" s="20"/>
    </row>
    <row r="35" spans="1:39" ht="46.5" customHeight="1" thickBot="1" x14ac:dyDescent="0.3">
      <c r="A35" s="155">
        <f t="shared" si="15"/>
        <v>29</v>
      </c>
      <c r="B35" s="10" t="s">
        <v>88</v>
      </c>
      <c r="C35" s="136" t="s">
        <v>89</v>
      </c>
      <c r="D35" s="135" t="s">
        <v>26</v>
      </c>
      <c r="E35" s="177" t="s">
        <v>27</v>
      </c>
      <c r="F35" s="32">
        <v>1</v>
      </c>
      <c r="G35" s="31"/>
      <c r="H35" s="32">
        <v>1</v>
      </c>
      <c r="I35" s="31"/>
      <c r="J35" s="32">
        <v>1</v>
      </c>
      <c r="K35" s="31"/>
      <c r="L35" s="32">
        <v>1</v>
      </c>
      <c r="M35" s="31"/>
      <c r="N35" s="32">
        <v>1</v>
      </c>
      <c r="O35" s="31"/>
      <c r="P35" s="32">
        <v>1</v>
      </c>
      <c r="Q35" s="31"/>
      <c r="R35" s="32">
        <v>1</v>
      </c>
      <c r="S35" s="31"/>
      <c r="T35" s="32">
        <v>1</v>
      </c>
      <c r="U35" s="31"/>
      <c r="V35" s="32">
        <v>1</v>
      </c>
      <c r="W35" s="31"/>
      <c r="X35" s="32">
        <v>1</v>
      </c>
      <c r="Y35" s="31"/>
      <c r="Z35" s="24">
        <v>1</v>
      </c>
      <c r="AA35" s="22"/>
      <c r="AB35" s="24">
        <v>1</v>
      </c>
      <c r="AC35" s="22"/>
      <c r="AD35" s="39">
        <f t="shared" si="18"/>
        <v>12</v>
      </c>
      <c r="AE35" s="38">
        <f t="shared" si="19"/>
        <v>0</v>
      </c>
      <c r="AF35" s="40">
        <f t="shared" si="11"/>
        <v>0</v>
      </c>
      <c r="AG35" s="29"/>
      <c r="AH35" s="20"/>
      <c r="AI35" s="20"/>
      <c r="AJ35" s="20"/>
      <c r="AK35" s="20"/>
      <c r="AL35" s="20"/>
      <c r="AM35" s="20"/>
    </row>
    <row r="36" spans="1:39" ht="45.75" customHeight="1" thickBot="1" x14ac:dyDescent="0.3">
      <c r="A36" s="155">
        <f t="shared" si="15"/>
        <v>30</v>
      </c>
      <c r="B36" s="137" t="s">
        <v>90</v>
      </c>
      <c r="C36" s="135" t="s">
        <v>91</v>
      </c>
      <c r="D36" s="135" t="s">
        <v>26</v>
      </c>
      <c r="E36" s="177"/>
      <c r="F36" s="45"/>
      <c r="G36" s="46"/>
      <c r="H36" s="45"/>
      <c r="I36" s="46"/>
      <c r="J36" s="45"/>
      <c r="K36" s="46"/>
      <c r="L36" s="45"/>
      <c r="M36" s="46"/>
      <c r="N36" s="45"/>
      <c r="O36" s="46"/>
      <c r="P36" s="45"/>
      <c r="Q36" s="46"/>
      <c r="R36" s="45"/>
      <c r="S36" s="46"/>
      <c r="T36" s="45"/>
      <c r="U36" s="46"/>
      <c r="V36" s="45"/>
      <c r="W36" s="46"/>
      <c r="X36" s="45"/>
      <c r="Y36" s="46"/>
      <c r="Z36" s="45"/>
      <c r="AA36" s="46"/>
      <c r="AB36" s="45"/>
      <c r="AC36" s="27"/>
      <c r="AD36" s="26">
        <f t="shared" si="18"/>
        <v>0</v>
      </c>
      <c r="AE36" s="27">
        <f t="shared" si="19"/>
        <v>0</v>
      </c>
      <c r="AF36" s="42" t="e">
        <f t="shared" si="11"/>
        <v>#DIV/0!</v>
      </c>
      <c r="AG36" s="29"/>
      <c r="AH36" s="20"/>
      <c r="AI36" s="20"/>
      <c r="AJ36" s="20"/>
      <c r="AK36" s="20"/>
      <c r="AL36" s="20"/>
      <c r="AM36" s="20"/>
    </row>
    <row r="37" spans="1:39" ht="26.25" thickBot="1" x14ac:dyDescent="0.3">
      <c r="A37" s="155">
        <f t="shared" si="15"/>
        <v>31</v>
      </c>
      <c r="B37" s="137" t="s">
        <v>92</v>
      </c>
      <c r="C37" s="135" t="s">
        <v>93</v>
      </c>
      <c r="D37" s="135" t="s">
        <v>26</v>
      </c>
      <c r="E37" s="177"/>
      <c r="F37" s="32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  <c r="T37" s="30"/>
      <c r="U37" s="31"/>
      <c r="V37" s="30"/>
      <c r="W37" s="31"/>
      <c r="X37" s="30"/>
      <c r="Y37" s="31"/>
      <c r="Z37" s="30"/>
      <c r="AA37" s="31"/>
      <c r="AB37" s="30"/>
      <c r="AC37" s="33"/>
      <c r="AD37" s="26">
        <f t="shared" si="18"/>
        <v>0</v>
      </c>
      <c r="AE37" s="33">
        <f t="shared" si="19"/>
        <v>0</v>
      </c>
      <c r="AF37" s="34" t="e">
        <f t="shared" si="11"/>
        <v>#DIV/0!</v>
      </c>
      <c r="AG37" s="47" t="s">
        <v>94</v>
      </c>
      <c r="AH37" s="20"/>
      <c r="AI37" s="20"/>
      <c r="AJ37" s="20"/>
      <c r="AK37" s="20"/>
      <c r="AL37" s="20"/>
      <c r="AM37" s="20"/>
    </row>
    <row r="38" spans="1:39" ht="26.25" thickBot="1" x14ac:dyDescent="0.3">
      <c r="A38" s="155">
        <f t="shared" si="15"/>
        <v>32</v>
      </c>
      <c r="B38" s="137" t="s">
        <v>95</v>
      </c>
      <c r="C38" s="135" t="s">
        <v>96</v>
      </c>
      <c r="D38" s="135" t="s">
        <v>26</v>
      </c>
      <c r="E38" s="177" t="s">
        <v>33</v>
      </c>
      <c r="F38" s="63"/>
      <c r="G38" s="49"/>
      <c r="H38" s="48"/>
      <c r="I38" s="49"/>
      <c r="J38" s="48"/>
      <c r="K38" s="49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C38" s="50"/>
      <c r="AD38" s="26">
        <f t="shared" si="18"/>
        <v>0</v>
      </c>
      <c r="AE38" s="33">
        <f t="shared" si="19"/>
        <v>0</v>
      </c>
      <c r="AF38" s="40" t="e">
        <f t="shared" si="11"/>
        <v>#DIV/0!</v>
      </c>
      <c r="AG38" s="51" t="e">
        <f>SUM(AF7:AF38)/30</f>
        <v>#DIV/0!</v>
      </c>
      <c r="AH38" s="20" t="s">
        <v>97</v>
      </c>
      <c r="AI38" s="20"/>
      <c r="AJ38" s="20"/>
      <c r="AK38" s="20"/>
      <c r="AL38" s="20"/>
      <c r="AM38" s="20"/>
    </row>
    <row r="39" spans="1:39" ht="15.75" hidden="1" customHeight="1" thickBot="1" x14ac:dyDescent="0.3">
      <c r="A39" s="155"/>
      <c r="B39" s="137"/>
      <c r="C39" s="135"/>
      <c r="D39" s="135"/>
      <c r="E39" s="135"/>
      <c r="F39" s="53">
        <f t="shared" ref="F39:AC39" si="20">SUM(F7:F38)</f>
        <v>14</v>
      </c>
      <c r="G39" s="52">
        <f t="shared" si="20"/>
        <v>0</v>
      </c>
      <c r="H39" s="52">
        <f t="shared" si="20"/>
        <v>13</v>
      </c>
      <c r="I39" s="52">
        <f t="shared" si="20"/>
        <v>0</v>
      </c>
      <c r="J39" s="52">
        <f t="shared" si="20"/>
        <v>11</v>
      </c>
      <c r="K39" s="52">
        <f t="shared" si="20"/>
        <v>0</v>
      </c>
      <c r="L39" s="52">
        <f t="shared" si="20"/>
        <v>10</v>
      </c>
      <c r="M39" s="52">
        <f t="shared" si="20"/>
        <v>0</v>
      </c>
      <c r="N39" s="52">
        <f t="shared" si="20"/>
        <v>7</v>
      </c>
      <c r="O39" s="52">
        <f t="shared" si="20"/>
        <v>0</v>
      </c>
      <c r="P39" s="52">
        <f t="shared" si="20"/>
        <v>9</v>
      </c>
      <c r="Q39" s="52">
        <f t="shared" si="20"/>
        <v>0</v>
      </c>
      <c r="R39" s="52">
        <f t="shared" si="20"/>
        <v>7</v>
      </c>
      <c r="S39" s="52">
        <f t="shared" si="20"/>
        <v>0</v>
      </c>
      <c r="T39" s="52">
        <f t="shared" si="20"/>
        <v>7</v>
      </c>
      <c r="U39" s="52">
        <f t="shared" si="20"/>
        <v>0</v>
      </c>
      <c r="V39" s="52">
        <f t="shared" si="20"/>
        <v>8</v>
      </c>
      <c r="W39" s="52">
        <f t="shared" si="20"/>
        <v>0</v>
      </c>
      <c r="X39" s="52">
        <f t="shared" si="20"/>
        <v>7</v>
      </c>
      <c r="Y39" s="52">
        <f t="shared" si="20"/>
        <v>0</v>
      </c>
      <c r="Z39" s="52">
        <f t="shared" si="20"/>
        <v>10</v>
      </c>
      <c r="AA39" s="52">
        <f t="shared" si="20"/>
        <v>0</v>
      </c>
      <c r="AB39" s="52">
        <f t="shared" si="20"/>
        <v>11</v>
      </c>
      <c r="AC39" s="52">
        <f t="shared" si="20"/>
        <v>0</v>
      </c>
      <c r="AD39" s="53"/>
      <c r="AE39" s="53"/>
      <c r="AF39" s="54" t="e">
        <f>SUM(AF7:AF38)/30</f>
        <v>#DIV/0!</v>
      </c>
      <c r="AG39" s="29"/>
      <c r="AH39" s="20"/>
      <c r="AI39" s="20"/>
      <c r="AJ39" s="20"/>
      <c r="AK39" s="20"/>
      <c r="AL39" s="20"/>
      <c r="AM39" s="20"/>
    </row>
    <row r="40" spans="1:39" ht="18.75" customHeight="1" thickBot="1" x14ac:dyDescent="0.3">
      <c r="A40" s="186" t="s">
        <v>98</v>
      </c>
      <c r="B40" s="186"/>
      <c r="C40" s="186"/>
      <c r="D40" s="186"/>
      <c r="E40" s="186"/>
      <c r="F40" s="231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9"/>
      <c r="AH40" s="20"/>
      <c r="AI40" s="20"/>
      <c r="AJ40" s="20"/>
      <c r="AK40" s="20"/>
      <c r="AL40" s="20"/>
      <c r="AM40" s="20"/>
    </row>
    <row r="41" spans="1:39" ht="15.75" hidden="1" customHeight="1" thickBot="1" x14ac:dyDescent="0.3">
      <c r="A41" s="145"/>
      <c r="B41" s="134"/>
      <c r="C41" s="135"/>
      <c r="D41" s="135"/>
      <c r="E41" s="135"/>
      <c r="F41" s="233" t="s">
        <v>1</v>
      </c>
      <c r="G41" s="234"/>
      <c r="H41" s="216" t="s">
        <v>2</v>
      </c>
      <c r="I41" s="216"/>
      <c r="J41" s="212" t="s">
        <v>3</v>
      </c>
      <c r="K41" s="212"/>
      <c r="L41" s="212" t="s">
        <v>4</v>
      </c>
      <c r="M41" s="212"/>
      <c r="N41" s="212" t="s">
        <v>5</v>
      </c>
      <c r="O41" s="212"/>
      <c r="P41" s="212" t="s">
        <v>6</v>
      </c>
      <c r="Q41" s="212"/>
      <c r="R41" s="212" t="s">
        <v>7</v>
      </c>
      <c r="S41" s="212"/>
      <c r="T41" s="212" t="s">
        <v>8</v>
      </c>
      <c r="U41" s="212"/>
      <c r="V41" s="212" t="s">
        <v>9</v>
      </c>
      <c r="W41" s="212"/>
      <c r="X41" s="212" t="s">
        <v>10</v>
      </c>
      <c r="Y41" s="212"/>
      <c r="Z41" s="212" t="s">
        <v>11</v>
      </c>
      <c r="AA41" s="212"/>
      <c r="AB41" s="212" t="s">
        <v>12</v>
      </c>
      <c r="AC41" s="212"/>
      <c r="AD41" s="9"/>
      <c r="AE41" s="9"/>
      <c r="AF41" s="7"/>
      <c r="AG41" s="7"/>
      <c r="AH41" s="1"/>
      <c r="AI41" s="20"/>
      <c r="AJ41" s="20"/>
      <c r="AK41" s="20"/>
      <c r="AL41" s="20"/>
      <c r="AM41" s="20"/>
    </row>
    <row r="42" spans="1:39" ht="15.75" hidden="1" customHeight="1" thickBot="1" x14ac:dyDescent="0.3">
      <c r="A42" s="145"/>
      <c r="B42" s="134"/>
      <c r="C42" s="135"/>
      <c r="D42" s="135"/>
      <c r="E42" s="135"/>
      <c r="F42" s="213" t="s">
        <v>14</v>
      </c>
      <c r="G42" s="214" t="s">
        <v>15</v>
      </c>
      <c r="H42" s="213" t="s">
        <v>14</v>
      </c>
      <c r="I42" s="211" t="s">
        <v>15</v>
      </c>
      <c r="J42" s="210" t="s">
        <v>14</v>
      </c>
      <c r="K42" s="211" t="s">
        <v>15</v>
      </c>
      <c r="L42" s="210" t="s">
        <v>14</v>
      </c>
      <c r="M42" s="211" t="s">
        <v>15</v>
      </c>
      <c r="N42" s="210" t="s">
        <v>14</v>
      </c>
      <c r="O42" s="211" t="s">
        <v>15</v>
      </c>
      <c r="P42" s="210" t="s">
        <v>14</v>
      </c>
      <c r="Q42" s="211" t="s">
        <v>15</v>
      </c>
      <c r="R42" s="210" t="s">
        <v>14</v>
      </c>
      <c r="S42" s="211" t="s">
        <v>15</v>
      </c>
      <c r="T42" s="210" t="s">
        <v>14</v>
      </c>
      <c r="U42" s="211" t="s">
        <v>15</v>
      </c>
      <c r="V42" s="210" t="s">
        <v>14</v>
      </c>
      <c r="W42" s="211" t="s">
        <v>15</v>
      </c>
      <c r="X42" s="210" t="s">
        <v>14</v>
      </c>
      <c r="Y42" s="211" t="s">
        <v>15</v>
      </c>
      <c r="Z42" s="210" t="s">
        <v>14</v>
      </c>
      <c r="AA42" s="211" t="s">
        <v>15</v>
      </c>
      <c r="AB42" s="210" t="s">
        <v>14</v>
      </c>
      <c r="AC42" s="214" t="s">
        <v>15</v>
      </c>
      <c r="AD42" s="12"/>
      <c r="AE42" s="12"/>
      <c r="AF42" s="223" t="s">
        <v>16</v>
      </c>
      <c r="AG42" s="7"/>
      <c r="AH42" s="1"/>
      <c r="AI42" s="20"/>
      <c r="AJ42" s="20"/>
      <c r="AK42" s="20"/>
      <c r="AL42" s="20"/>
      <c r="AM42" s="20"/>
    </row>
    <row r="43" spans="1:39" ht="15" hidden="1" customHeight="1" thickBot="1" x14ac:dyDescent="0.3">
      <c r="A43" s="145"/>
      <c r="B43" s="134"/>
      <c r="C43" s="135"/>
      <c r="D43" s="135"/>
      <c r="E43" s="135"/>
      <c r="F43" s="213"/>
      <c r="G43" s="214"/>
      <c r="H43" s="213"/>
      <c r="I43" s="211"/>
      <c r="J43" s="210"/>
      <c r="K43" s="211"/>
      <c r="L43" s="210"/>
      <c r="M43" s="211"/>
      <c r="N43" s="210"/>
      <c r="O43" s="211"/>
      <c r="P43" s="210"/>
      <c r="Q43" s="211"/>
      <c r="R43" s="210"/>
      <c r="S43" s="211"/>
      <c r="T43" s="210"/>
      <c r="U43" s="211"/>
      <c r="V43" s="210"/>
      <c r="W43" s="211"/>
      <c r="X43" s="210"/>
      <c r="Y43" s="211"/>
      <c r="Z43" s="210"/>
      <c r="AA43" s="211"/>
      <c r="AB43" s="210"/>
      <c r="AC43" s="214"/>
      <c r="AD43" s="12"/>
      <c r="AE43" s="12"/>
      <c r="AF43" s="223"/>
      <c r="AG43" s="7"/>
      <c r="AH43" s="1"/>
      <c r="AI43" s="20"/>
      <c r="AJ43" s="20"/>
      <c r="AK43" s="20"/>
      <c r="AL43" s="20"/>
      <c r="AM43" s="20"/>
    </row>
    <row r="44" spans="1:39" ht="34.5" customHeight="1" thickBot="1" x14ac:dyDescent="0.3">
      <c r="A44" s="207" t="s">
        <v>18</v>
      </c>
      <c r="B44" s="190" t="s">
        <v>19</v>
      </c>
      <c r="C44" s="190" t="s">
        <v>99</v>
      </c>
      <c r="D44" s="190" t="s">
        <v>21</v>
      </c>
      <c r="E44" s="190" t="s">
        <v>22</v>
      </c>
      <c r="F44" s="191" t="s">
        <v>23</v>
      </c>
      <c r="G44" s="193"/>
      <c r="H44" s="193" t="s">
        <v>23</v>
      </c>
      <c r="I44" s="193"/>
      <c r="J44" s="193" t="s">
        <v>23</v>
      </c>
      <c r="K44" s="193"/>
      <c r="L44" s="193" t="s">
        <v>23</v>
      </c>
      <c r="M44" s="193"/>
      <c r="N44" s="193" t="s">
        <v>23</v>
      </c>
      <c r="O44" s="193"/>
      <c r="P44" s="193" t="s">
        <v>23</v>
      </c>
      <c r="Q44" s="193"/>
      <c r="R44" s="193" t="s">
        <v>23</v>
      </c>
      <c r="S44" s="193"/>
      <c r="T44" s="193" t="s">
        <v>23</v>
      </c>
      <c r="U44" s="193"/>
      <c r="V44" s="193" t="s">
        <v>23</v>
      </c>
      <c r="W44" s="193"/>
      <c r="X44" s="193" t="s">
        <v>23</v>
      </c>
      <c r="Y44" s="193"/>
      <c r="Z44" s="193" t="s">
        <v>23</v>
      </c>
      <c r="AA44" s="193"/>
      <c r="AB44" s="193" t="s">
        <v>23</v>
      </c>
      <c r="AC44" s="193"/>
      <c r="AD44" s="219">
        <f>((F45+H45+J45+L45+N45+P45+R45+T45+V45+X45+Z45+AB45)/12)</f>
        <v>0</v>
      </c>
      <c r="AE44" s="220"/>
      <c r="AF44" s="223"/>
      <c r="AG44" s="7"/>
      <c r="AH44" s="1"/>
      <c r="AI44" s="20"/>
      <c r="AJ44" s="20"/>
      <c r="AK44" s="20"/>
      <c r="AL44" s="20"/>
      <c r="AM44" s="20"/>
    </row>
    <row r="45" spans="1:39" ht="29.25" customHeight="1" thickBot="1" x14ac:dyDescent="0.3">
      <c r="A45" s="207"/>
      <c r="B45" s="190"/>
      <c r="C45" s="190"/>
      <c r="D45" s="190"/>
      <c r="E45" s="190"/>
      <c r="F45" s="199">
        <f>(G59/F59)</f>
        <v>0</v>
      </c>
      <c r="G45" s="184"/>
      <c r="H45" s="184">
        <f t="shared" ref="H45" si="21">(I59/H59)</f>
        <v>0</v>
      </c>
      <c r="I45" s="184"/>
      <c r="J45" s="184">
        <f t="shared" ref="J45" si="22">(K59/J59)</f>
        <v>0</v>
      </c>
      <c r="K45" s="184"/>
      <c r="L45" s="184">
        <f t="shared" ref="L45" si="23">(M59/L59)</f>
        <v>0</v>
      </c>
      <c r="M45" s="184"/>
      <c r="N45" s="184">
        <f t="shared" ref="N45" si="24">(O59/N59)</f>
        <v>0</v>
      </c>
      <c r="O45" s="184"/>
      <c r="P45" s="184">
        <f t="shared" ref="P45" si="25">(Q59/P59)</f>
        <v>0</v>
      </c>
      <c r="Q45" s="184"/>
      <c r="R45" s="184">
        <f t="shared" ref="R45" si="26">(S59/R59)</f>
        <v>0</v>
      </c>
      <c r="S45" s="184"/>
      <c r="T45" s="184">
        <f t="shared" ref="T45" si="27">(U59/T59)</f>
        <v>0</v>
      </c>
      <c r="U45" s="184"/>
      <c r="V45" s="184">
        <f t="shared" ref="V45" si="28">(W59/V59)</f>
        <v>0</v>
      </c>
      <c r="W45" s="184"/>
      <c r="X45" s="184">
        <f t="shared" ref="X45" si="29">(Y59/X59)</f>
        <v>0</v>
      </c>
      <c r="Y45" s="184"/>
      <c r="Z45" s="184">
        <f t="shared" ref="Z45" si="30">(AA59/Z59)</f>
        <v>0</v>
      </c>
      <c r="AA45" s="184"/>
      <c r="AB45" s="184">
        <f t="shared" ref="AB45" si="31">(AC59/AB59)</f>
        <v>0</v>
      </c>
      <c r="AC45" s="184"/>
      <c r="AD45" s="221"/>
      <c r="AE45" s="222"/>
      <c r="AF45" s="223"/>
      <c r="AG45" s="7"/>
      <c r="AH45" s="1"/>
      <c r="AI45" s="20"/>
      <c r="AJ45" s="20"/>
      <c r="AK45" s="20"/>
      <c r="AL45" s="20"/>
      <c r="AM45" s="20"/>
    </row>
    <row r="46" spans="1:39" ht="77.25" customHeight="1" thickBot="1" x14ac:dyDescent="0.3">
      <c r="A46" s="156">
        <f>A38+1</f>
        <v>33</v>
      </c>
      <c r="B46" s="134" t="s">
        <v>100</v>
      </c>
      <c r="C46" s="152" t="s">
        <v>101</v>
      </c>
      <c r="D46" s="135" t="s">
        <v>47</v>
      </c>
      <c r="E46" s="177" t="s">
        <v>30</v>
      </c>
      <c r="F46" s="170"/>
      <c r="G46" s="17"/>
      <c r="H46" s="55">
        <v>1</v>
      </c>
      <c r="I46" s="56"/>
      <c r="J46" s="179"/>
      <c r="K46" s="17"/>
      <c r="L46" s="178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8"/>
      <c r="AE46" s="19"/>
      <c r="AF46" s="16"/>
      <c r="AG46" s="7"/>
      <c r="AH46" s="1"/>
      <c r="AI46" s="20"/>
      <c r="AJ46" s="20"/>
      <c r="AK46" s="20"/>
      <c r="AL46" s="20"/>
      <c r="AM46" s="20"/>
    </row>
    <row r="47" spans="1:39" ht="101.25" customHeight="1" x14ac:dyDescent="0.25">
      <c r="A47" s="156">
        <f>A46+1</f>
        <v>34</v>
      </c>
      <c r="B47" s="134" t="s">
        <v>102</v>
      </c>
      <c r="C47" s="135" t="s">
        <v>103</v>
      </c>
      <c r="D47" s="135" t="s">
        <v>47</v>
      </c>
      <c r="E47" s="177" t="s">
        <v>27</v>
      </c>
      <c r="F47" s="133"/>
      <c r="G47" s="46"/>
      <c r="H47" s="45">
        <v>1</v>
      </c>
      <c r="I47" s="46"/>
      <c r="J47" s="45"/>
      <c r="K47" s="46"/>
      <c r="L47" s="45">
        <v>1</v>
      </c>
      <c r="M47" s="46"/>
      <c r="N47" s="45"/>
      <c r="O47" s="46"/>
      <c r="P47" s="45">
        <v>1</v>
      </c>
      <c r="Q47" s="46"/>
      <c r="R47" s="45"/>
      <c r="S47" s="46"/>
      <c r="T47" s="45">
        <v>1</v>
      </c>
      <c r="U47" s="46"/>
      <c r="V47" s="45"/>
      <c r="W47" s="46"/>
      <c r="X47" s="45">
        <v>1</v>
      </c>
      <c r="Y47" s="46"/>
      <c r="Z47" s="45"/>
      <c r="AA47" s="46"/>
      <c r="AB47" s="45">
        <v>1</v>
      </c>
      <c r="AC47" s="46"/>
      <c r="AD47" s="26"/>
      <c r="AE47" s="27"/>
      <c r="AF47" s="28" t="e">
        <f t="shared" ref="AF47:AF58" si="32">(AE47/AD47)</f>
        <v>#DIV/0!</v>
      </c>
      <c r="AG47" s="29"/>
      <c r="AH47" s="20"/>
      <c r="AI47" s="20"/>
      <c r="AJ47" s="20"/>
      <c r="AK47" s="20"/>
      <c r="AL47" s="20"/>
      <c r="AM47" s="20"/>
    </row>
    <row r="48" spans="1:39" ht="33.75" customHeight="1" x14ac:dyDescent="0.25">
      <c r="A48" s="156">
        <f t="shared" ref="A48:A58" si="33">A47+1</f>
        <v>35</v>
      </c>
      <c r="B48" s="134" t="s">
        <v>104</v>
      </c>
      <c r="C48" s="135" t="s">
        <v>105</v>
      </c>
      <c r="D48" s="135" t="s">
        <v>47</v>
      </c>
      <c r="E48" s="177" t="s">
        <v>30</v>
      </c>
      <c r="F48" s="32"/>
      <c r="G48" s="31"/>
      <c r="H48" s="30">
        <v>1</v>
      </c>
      <c r="I48" s="31"/>
      <c r="J48" s="30">
        <v>1</v>
      </c>
      <c r="K48" s="31"/>
      <c r="L48" s="30">
        <v>1</v>
      </c>
      <c r="M48" s="31"/>
      <c r="N48" s="30">
        <v>1</v>
      </c>
      <c r="O48" s="31"/>
      <c r="P48" s="30">
        <v>1</v>
      </c>
      <c r="Q48" s="31"/>
      <c r="R48" s="30">
        <v>1</v>
      </c>
      <c r="S48" s="31"/>
      <c r="T48" s="30">
        <v>1</v>
      </c>
      <c r="U48" s="31"/>
      <c r="V48" s="30">
        <v>1</v>
      </c>
      <c r="W48" s="31"/>
      <c r="X48" s="30">
        <v>1</v>
      </c>
      <c r="Y48" s="31"/>
      <c r="Z48" s="30">
        <v>1</v>
      </c>
      <c r="AA48" s="31"/>
      <c r="AB48" s="30">
        <v>1</v>
      </c>
      <c r="AC48" s="31"/>
      <c r="AD48" s="26"/>
      <c r="AE48" s="33"/>
      <c r="AF48" s="34" t="e">
        <f t="shared" si="32"/>
        <v>#DIV/0!</v>
      </c>
      <c r="AG48" s="29"/>
      <c r="AH48" s="20"/>
      <c r="AI48" s="20"/>
      <c r="AJ48" s="20"/>
      <c r="AK48" s="20"/>
      <c r="AL48" s="20"/>
      <c r="AM48" s="20"/>
    </row>
    <row r="49" spans="1:39" ht="30.75" customHeight="1" x14ac:dyDescent="0.25">
      <c r="A49" s="156">
        <f t="shared" si="33"/>
        <v>36</v>
      </c>
      <c r="B49" s="134" t="s">
        <v>106</v>
      </c>
      <c r="C49" s="135" t="s">
        <v>107</v>
      </c>
      <c r="D49" s="135" t="s">
        <v>47</v>
      </c>
      <c r="E49" s="177"/>
      <c r="F49" s="32"/>
      <c r="G49" s="31"/>
      <c r="H49" s="30">
        <v>1</v>
      </c>
      <c r="I49" s="31"/>
      <c r="J49" s="30">
        <v>1</v>
      </c>
      <c r="K49" s="31"/>
      <c r="L49" s="30">
        <v>1</v>
      </c>
      <c r="M49" s="31"/>
      <c r="N49" s="30">
        <v>1</v>
      </c>
      <c r="O49" s="31"/>
      <c r="P49" s="30">
        <v>1</v>
      </c>
      <c r="Q49" s="31"/>
      <c r="R49" s="30">
        <v>1</v>
      </c>
      <c r="S49" s="31"/>
      <c r="T49" s="30">
        <v>1</v>
      </c>
      <c r="U49" s="31"/>
      <c r="V49" s="30">
        <v>1</v>
      </c>
      <c r="W49" s="31"/>
      <c r="X49" s="30">
        <v>1</v>
      </c>
      <c r="Y49" s="31"/>
      <c r="Z49" s="30">
        <v>1</v>
      </c>
      <c r="AA49" s="31"/>
      <c r="AB49" s="30">
        <v>1</v>
      </c>
      <c r="AC49" s="31"/>
      <c r="AD49" s="26"/>
      <c r="AE49" s="33"/>
      <c r="AF49" s="34" t="e">
        <f t="shared" si="32"/>
        <v>#DIV/0!</v>
      </c>
      <c r="AG49" s="29"/>
      <c r="AH49" s="20" t="s">
        <v>97</v>
      </c>
      <c r="AI49" s="20"/>
      <c r="AJ49" s="20"/>
      <c r="AK49" s="20"/>
      <c r="AL49" s="20"/>
      <c r="AM49" s="20"/>
    </row>
    <row r="50" spans="1:39" ht="28.5" customHeight="1" x14ac:dyDescent="0.25">
      <c r="A50" s="156">
        <f t="shared" si="33"/>
        <v>37</v>
      </c>
      <c r="B50" s="10" t="s">
        <v>108</v>
      </c>
      <c r="C50" s="136" t="s">
        <v>109</v>
      </c>
      <c r="D50" s="135" t="s">
        <v>47</v>
      </c>
      <c r="E50" s="177"/>
      <c r="F50" s="32"/>
      <c r="G50" s="31"/>
      <c r="H50" s="30"/>
      <c r="I50" s="31"/>
      <c r="J50" s="30"/>
      <c r="K50" s="31"/>
      <c r="L50" s="30"/>
      <c r="M50" s="31"/>
      <c r="N50" s="30"/>
      <c r="O50" s="31"/>
      <c r="P50" s="30">
        <v>1</v>
      </c>
      <c r="Q50" s="31"/>
      <c r="R50" s="30"/>
      <c r="S50" s="31"/>
      <c r="T50" s="30"/>
      <c r="U50" s="31"/>
      <c r="V50" s="30"/>
      <c r="W50" s="31"/>
      <c r="X50" s="30"/>
      <c r="Y50" s="31"/>
      <c r="Z50" s="30"/>
      <c r="AA50" s="31"/>
      <c r="AB50" s="30"/>
      <c r="AC50" s="33"/>
      <c r="AD50" s="26"/>
      <c r="AE50" s="33"/>
      <c r="AF50" s="34" t="e">
        <f t="shared" si="32"/>
        <v>#DIV/0!</v>
      </c>
      <c r="AG50" s="29" t="s">
        <v>97</v>
      </c>
      <c r="AH50" s="20" t="s">
        <v>97</v>
      </c>
      <c r="AI50" s="20"/>
      <c r="AJ50" s="20"/>
      <c r="AK50" s="20"/>
      <c r="AL50" s="20"/>
      <c r="AM50" s="20"/>
    </row>
    <row r="51" spans="1:39" ht="29.25" customHeight="1" x14ac:dyDescent="0.25">
      <c r="A51" s="156">
        <f t="shared" si="33"/>
        <v>38</v>
      </c>
      <c r="B51" s="10" t="s">
        <v>110</v>
      </c>
      <c r="C51" s="136" t="s">
        <v>111</v>
      </c>
      <c r="D51" s="135" t="s">
        <v>47</v>
      </c>
      <c r="E51" s="177"/>
      <c r="F51" s="32"/>
      <c r="G51" s="31"/>
      <c r="H51" s="30"/>
      <c r="I51" s="31"/>
      <c r="J51" s="30"/>
      <c r="K51" s="31"/>
      <c r="L51" s="30"/>
      <c r="M51" s="31"/>
      <c r="N51" s="30"/>
      <c r="O51" s="31"/>
      <c r="P51" s="30"/>
      <c r="Q51" s="31"/>
      <c r="R51" s="30"/>
      <c r="S51" s="31"/>
      <c r="T51" s="30"/>
      <c r="U51" s="31"/>
      <c r="V51" s="30"/>
      <c r="W51" s="31"/>
      <c r="X51" s="30"/>
      <c r="Y51" s="31"/>
      <c r="Z51" s="30"/>
      <c r="AA51" s="31"/>
      <c r="AB51" s="30"/>
      <c r="AC51" s="33"/>
      <c r="AD51" s="26"/>
      <c r="AE51" s="33"/>
      <c r="AF51" s="34" t="e">
        <f t="shared" si="32"/>
        <v>#DIV/0!</v>
      </c>
      <c r="AG51" s="41"/>
      <c r="AH51" s="20"/>
      <c r="AI51" s="20"/>
      <c r="AJ51" s="20"/>
      <c r="AK51" s="20"/>
      <c r="AL51" s="20"/>
      <c r="AM51" s="20"/>
    </row>
    <row r="52" spans="1:39" ht="58.5" customHeight="1" x14ac:dyDescent="0.25">
      <c r="A52" s="156">
        <f t="shared" si="33"/>
        <v>39</v>
      </c>
      <c r="B52" s="134" t="s">
        <v>112</v>
      </c>
      <c r="C52" s="135" t="s">
        <v>113</v>
      </c>
      <c r="D52" s="135" t="s">
        <v>47</v>
      </c>
      <c r="E52" s="177"/>
      <c r="F52" s="32"/>
      <c r="G52" s="31"/>
      <c r="H52" s="30"/>
      <c r="I52" s="31"/>
      <c r="J52" s="30"/>
      <c r="K52" s="31"/>
      <c r="L52" s="30"/>
      <c r="M52" s="31"/>
      <c r="N52" s="30"/>
      <c r="O52" s="31"/>
      <c r="P52" s="30"/>
      <c r="Q52" s="31"/>
      <c r="R52" s="30"/>
      <c r="S52" s="31"/>
      <c r="T52" s="30"/>
      <c r="U52" s="31"/>
      <c r="V52" s="30"/>
      <c r="W52" s="31"/>
      <c r="X52" s="30"/>
      <c r="Y52" s="31"/>
      <c r="Z52" s="30"/>
      <c r="AA52" s="31"/>
      <c r="AB52" s="30"/>
      <c r="AC52" s="33"/>
      <c r="AD52" s="26"/>
      <c r="AE52" s="33"/>
      <c r="AF52" s="34" t="e">
        <f t="shared" si="32"/>
        <v>#DIV/0!</v>
      </c>
      <c r="AG52" s="29"/>
      <c r="AH52" s="20"/>
      <c r="AI52" s="20"/>
      <c r="AJ52" s="20"/>
      <c r="AK52" s="20"/>
      <c r="AL52" s="20"/>
      <c r="AM52" s="20"/>
    </row>
    <row r="53" spans="1:39" ht="45" customHeight="1" x14ac:dyDescent="0.25">
      <c r="A53" s="156">
        <f t="shared" si="33"/>
        <v>40</v>
      </c>
      <c r="B53" s="134" t="s">
        <v>114</v>
      </c>
      <c r="C53" s="135" t="s">
        <v>115</v>
      </c>
      <c r="D53" s="135" t="s">
        <v>47</v>
      </c>
      <c r="E53" s="177"/>
      <c r="F53" s="32"/>
      <c r="G53" s="31"/>
      <c r="H53" s="30"/>
      <c r="I53" s="31"/>
      <c r="J53" s="30">
        <v>1</v>
      </c>
      <c r="K53" s="31"/>
      <c r="L53" s="30"/>
      <c r="M53" s="31"/>
      <c r="N53" s="30"/>
      <c r="O53" s="31"/>
      <c r="P53" s="30">
        <v>1</v>
      </c>
      <c r="Q53" s="31"/>
      <c r="R53" s="30"/>
      <c r="S53" s="31"/>
      <c r="T53" s="30"/>
      <c r="U53" s="31"/>
      <c r="V53" s="30"/>
      <c r="W53" s="31"/>
      <c r="X53" s="30"/>
      <c r="Y53" s="31"/>
      <c r="Z53" s="30"/>
      <c r="AA53" s="31"/>
      <c r="AB53" s="30"/>
      <c r="AC53" s="33"/>
      <c r="AD53" s="26"/>
      <c r="AE53" s="33"/>
      <c r="AF53" s="34"/>
      <c r="AG53" s="29"/>
      <c r="AH53" s="20"/>
      <c r="AI53" s="20"/>
      <c r="AJ53" s="20"/>
      <c r="AK53" s="20"/>
      <c r="AL53" s="20"/>
      <c r="AM53" s="20"/>
    </row>
    <row r="54" spans="1:39" ht="31.5" customHeight="1" x14ac:dyDescent="0.25">
      <c r="A54" s="156">
        <f t="shared" si="33"/>
        <v>41</v>
      </c>
      <c r="B54" s="10" t="s">
        <v>116</v>
      </c>
      <c r="C54" s="136" t="s">
        <v>117</v>
      </c>
      <c r="D54" s="135" t="s">
        <v>47</v>
      </c>
      <c r="E54" s="177"/>
      <c r="F54" s="32"/>
      <c r="G54" s="31"/>
      <c r="H54" s="30"/>
      <c r="I54" s="31"/>
      <c r="J54" s="30">
        <v>1</v>
      </c>
      <c r="K54" s="31"/>
      <c r="L54" s="30"/>
      <c r="M54" s="31"/>
      <c r="N54" s="30">
        <v>1</v>
      </c>
      <c r="O54" s="31"/>
      <c r="P54" s="30"/>
      <c r="Q54" s="31"/>
      <c r="R54" s="30">
        <v>1</v>
      </c>
      <c r="S54" s="31"/>
      <c r="T54" s="30"/>
      <c r="U54" s="44"/>
      <c r="V54" s="30">
        <v>1</v>
      </c>
      <c r="W54" s="31"/>
      <c r="X54" s="30"/>
      <c r="Y54" s="31"/>
      <c r="Z54" s="30"/>
      <c r="AA54" s="31"/>
      <c r="AB54" s="30"/>
      <c r="AC54" s="33"/>
      <c r="AD54" s="26"/>
      <c r="AE54" s="33"/>
      <c r="AF54" s="34" t="e">
        <f t="shared" si="32"/>
        <v>#DIV/0!</v>
      </c>
      <c r="AG54" s="41"/>
      <c r="AH54" s="20"/>
      <c r="AI54" s="20"/>
      <c r="AJ54" s="20"/>
      <c r="AK54" s="20"/>
      <c r="AL54" s="20"/>
      <c r="AM54" s="20"/>
    </row>
    <row r="55" spans="1:39" ht="25.5" x14ac:dyDescent="0.25">
      <c r="A55" s="156">
        <f t="shared" si="33"/>
        <v>42</v>
      </c>
      <c r="B55" s="134" t="s">
        <v>118</v>
      </c>
      <c r="C55" s="135" t="s">
        <v>119</v>
      </c>
      <c r="D55" s="135" t="s">
        <v>47</v>
      </c>
      <c r="E55" s="177"/>
      <c r="F55" s="32"/>
      <c r="G55" s="31"/>
      <c r="H55" s="30">
        <v>1</v>
      </c>
      <c r="I55" s="31"/>
      <c r="J55" s="30"/>
      <c r="K55" s="31"/>
      <c r="L55" s="30"/>
      <c r="M55" s="31"/>
      <c r="N55" s="30">
        <v>1</v>
      </c>
      <c r="O55" s="31"/>
      <c r="P55" s="30"/>
      <c r="Q55" s="31"/>
      <c r="R55" s="30"/>
      <c r="S55" s="31"/>
      <c r="T55" s="30">
        <v>1</v>
      </c>
      <c r="U55" s="31"/>
      <c r="V55" s="30"/>
      <c r="W55" s="31"/>
      <c r="X55" s="30"/>
      <c r="Y55" s="31"/>
      <c r="Z55" s="30">
        <v>1</v>
      </c>
      <c r="AA55" s="31"/>
      <c r="AB55" s="30"/>
      <c r="AC55" s="33"/>
      <c r="AD55" s="26"/>
      <c r="AE55" s="33"/>
      <c r="AF55" s="34" t="e">
        <f t="shared" si="32"/>
        <v>#DIV/0!</v>
      </c>
      <c r="AG55" s="29"/>
      <c r="AH55" s="20"/>
      <c r="AI55" s="20"/>
      <c r="AJ55" s="20"/>
      <c r="AK55" s="20"/>
      <c r="AL55" s="20"/>
      <c r="AM55" s="20"/>
    </row>
    <row r="56" spans="1:39" ht="59.25" customHeight="1" x14ac:dyDescent="0.25">
      <c r="A56" s="156">
        <f t="shared" si="33"/>
        <v>43</v>
      </c>
      <c r="B56" s="134" t="s">
        <v>120</v>
      </c>
      <c r="C56" s="135" t="s">
        <v>121</v>
      </c>
      <c r="D56" s="135" t="s">
        <v>47</v>
      </c>
      <c r="E56" s="177"/>
      <c r="F56" s="32"/>
      <c r="G56" s="31"/>
      <c r="H56" s="30">
        <v>1</v>
      </c>
      <c r="I56" s="31"/>
      <c r="J56" s="30"/>
      <c r="K56" s="31"/>
      <c r="L56" s="30"/>
      <c r="M56" s="31"/>
      <c r="N56" s="30">
        <v>1</v>
      </c>
      <c r="O56" s="31"/>
      <c r="P56" s="30"/>
      <c r="Q56" s="31"/>
      <c r="R56" s="30"/>
      <c r="S56" s="31"/>
      <c r="T56" s="30">
        <v>1</v>
      </c>
      <c r="U56" s="31"/>
      <c r="V56" s="30"/>
      <c r="W56" s="31"/>
      <c r="X56" s="30"/>
      <c r="Y56" s="31"/>
      <c r="Z56" s="30">
        <v>1</v>
      </c>
      <c r="AA56" s="31"/>
      <c r="AB56" s="30"/>
      <c r="AC56" s="33"/>
      <c r="AD56" s="26"/>
      <c r="AE56" s="33"/>
      <c r="AF56" s="34" t="e">
        <f t="shared" si="32"/>
        <v>#DIV/0!</v>
      </c>
      <c r="AG56" s="29"/>
      <c r="AH56" s="20"/>
      <c r="AI56" s="20"/>
      <c r="AJ56" s="20"/>
      <c r="AK56" s="20"/>
      <c r="AL56" s="20"/>
      <c r="AM56" s="20"/>
    </row>
    <row r="57" spans="1:39" ht="32.25" customHeight="1" x14ac:dyDescent="0.25">
      <c r="A57" s="156">
        <f t="shared" si="33"/>
        <v>44</v>
      </c>
      <c r="B57" s="134" t="s">
        <v>122</v>
      </c>
      <c r="C57" s="135" t="s">
        <v>123</v>
      </c>
      <c r="D57" s="135" t="s">
        <v>47</v>
      </c>
      <c r="E57" s="177"/>
      <c r="F57" s="32">
        <v>1</v>
      </c>
      <c r="G57" s="31"/>
      <c r="H57" s="30">
        <v>1</v>
      </c>
      <c r="I57" s="31"/>
      <c r="J57" s="30"/>
      <c r="K57" s="31"/>
      <c r="L57" s="30"/>
      <c r="M57" s="31"/>
      <c r="N57" s="30"/>
      <c r="O57" s="31"/>
      <c r="P57" s="30"/>
      <c r="Q57" s="31"/>
      <c r="R57" s="30"/>
      <c r="S57" s="31"/>
      <c r="T57" s="30"/>
      <c r="U57" s="31"/>
      <c r="V57" s="30"/>
      <c r="W57" s="31"/>
      <c r="X57" s="30"/>
      <c r="Y57" s="31"/>
      <c r="Z57" s="30"/>
      <c r="AA57" s="31"/>
      <c r="AB57" s="30"/>
      <c r="AC57" s="33"/>
      <c r="AD57" s="26"/>
      <c r="AE57" s="33"/>
      <c r="AF57" s="34" t="e">
        <f t="shared" si="32"/>
        <v>#DIV/0!</v>
      </c>
      <c r="AG57" s="29"/>
      <c r="AH57" s="20"/>
      <c r="AI57" s="20"/>
      <c r="AJ57" s="20"/>
      <c r="AK57" s="20"/>
      <c r="AL57" s="20"/>
      <c r="AM57" s="20"/>
    </row>
    <row r="58" spans="1:39" ht="78" customHeight="1" thickBot="1" x14ac:dyDescent="0.3">
      <c r="A58" s="156">
        <f t="shared" si="33"/>
        <v>45</v>
      </c>
      <c r="B58" s="134" t="s">
        <v>124</v>
      </c>
      <c r="C58" s="135" t="s">
        <v>125</v>
      </c>
      <c r="D58" s="135" t="s">
        <v>47</v>
      </c>
      <c r="E58" s="177"/>
      <c r="F58" s="73"/>
      <c r="G58" s="36"/>
      <c r="H58" s="37">
        <v>1</v>
      </c>
      <c r="I58" s="36"/>
      <c r="J58" s="37">
        <v>1</v>
      </c>
      <c r="K58" s="36"/>
      <c r="L58" s="37">
        <v>1</v>
      </c>
      <c r="M58" s="36"/>
      <c r="N58" s="37">
        <v>1</v>
      </c>
      <c r="O58" s="36"/>
      <c r="P58" s="37">
        <v>1</v>
      </c>
      <c r="Q58" s="36"/>
      <c r="R58" s="37">
        <v>1</v>
      </c>
      <c r="S58" s="58"/>
      <c r="T58" s="37">
        <v>1</v>
      </c>
      <c r="U58" s="58"/>
      <c r="V58" s="37">
        <v>1</v>
      </c>
      <c r="W58" s="36"/>
      <c r="X58" s="37">
        <v>1</v>
      </c>
      <c r="Y58" s="36"/>
      <c r="Z58" s="37">
        <v>1</v>
      </c>
      <c r="AA58" s="36"/>
      <c r="AB58" s="37">
        <v>1</v>
      </c>
      <c r="AC58" s="38"/>
      <c r="AD58" s="39"/>
      <c r="AE58" s="38"/>
      <c r="AF58" s="40" t="e">
        <f t="shared" si="32"/>
        <v>#DIV/0!</v>
      </c>
      <c r="AG58" s="29"/>
      <c r="AH58" s="20"/>
      <c r="AI58" s="20"/>
      <c r="AJ58" s="20"/>
      <c r="AK58" s="20"/>
      <c r="AL58" s="20"/>
      <c r="AM58" s="20"/>
    </row>
    <row r="59" spans="1:39" ht="15.75" hidden="1" customHeight="1" thickBot="1" x14ac:dyDescent="0.3">
      <c r="A59" s="155"/>
      <c r="B59" s="137"/>
      <c r="C59" s="135"/>
      <c r="D59" s="135"/>
      <c r="E59" s="135"/>
      <c r="F59" s="54">
        <f t="shared" ref="F59:AC59" si="34">SUM(F46:F58)</f>
        <v>1</v>
      </c>
      <c r="G59" s="54">
        <f t="shared" si="34"/>
        <v>0</v>
      </c>
      <c r="H59" s="54">
        <f t="shared" si="34"/>
        <v>8</v>
      </c>
      <c r="I59" s="54">
        <f t="shared" si="34"/>
        <v>0</v>
      </c>
      <c r="J59" s="54">
        <f t="shared" si="34"/>
        <v>5</v>
      </c>
      <c r="K59" s="54">
        <f t="shared" si="34"/>
        <v>0</v>
      </c>
      <c r="L59" s="54">
        <f t="shared" si="34"/>
        <v>4</v>
      </c>
      <c r="M59" s="54">
        <f t="shared" si="34"/>
        <v>0</v>
      </c>
      <c r="N59" s="54">
        <f t="shared" si="34"/>
        <v>6</v>
      </c>
      <c r="O59" s="54">
        <f t="shared" si="34"/>
        <v>0</v>
      </c>
      <c r="P59" s="54">
        <f t="shared" si="34"/>
        <v>6</v>
      </c>
      <c r="Q59" s="54">
        <f t="shared" si="34"/>
        <v>0</v>
      </c>
      <c r="R59" s="54">
        <f t="shared" si="34"/>
        <v>4</v>
      </c>
      <c r="S59" s="54">
        <f t="shared" si="34"/>
        <v>0</v>
      </c>
      <c r="T59" s="54">
        <f t="shared" si="34"/>
        <v>6</v>
      </c>
      <c r="U59" s="54">
        <f t="shared" si="34"/>
        <v>0</v>
      </c>
      <c r="V59" s="54">
        <f t="shared" si="34"/>
        <v>4</v>
      </c>
      <c r="W59" s="54">
        <f t="shared" si="34"/>
        <v>0</v>
      </c>
      <c r="X59" s="54">
        <f t="shared" si="34"/>
        <v>4</v>
      </c>
      <c r="Y59" s="54">
        <f t="shared" si="34"/>
        <v>0</v>
      </c>
      <c r="Z59" s="54">
        <f t="shared" si="34"/>
        <v>5</v>
      </c>
      <c r="AA59" s="54">
        <f t="shared" si="34"/>
        <v>0</v>
      </c>
      <c r="AB59" s="54">
        <f t="shared" si="34"/>
        <v>4</v>
      </c>
      <c r="AC59" s="54">
        <f t="shared" si="34"/>
        <v>0</v>
      </c>
      <c r="AD59" s="53"/>
      <c r="AE59" s="53"/>
      <c r="AF59" s="54" t="e">
        <f>SUM(AF47:AF58)/14</f>
        <v>#DIV/0!</v>
      </c>
      <c r="AG59" s="29"/>
      <c r="AH59" s="20"/>
      <c r="AI59" s="20"/>
      <c r="AJ59" s="20"/>
      <c r="AK59" s="20"/>
      <c r="AL59" s="20"/>
      <c r="AM59" s="20"/>
    </row>
    <row r="60" spans="1:39" ht="15.75" customHeight="1" thickBot="1" x14ac:dyDescent="0.3">
      <c r="A60" s="186" t="s">
        <v>126</v>
      </c>
      <c r="B60" s="186"/>
      <c r="C60" s="186"/>
      <c r="D60" s="186"/>
      <c r="E60" s="186"/>
      <c r="F60" s="231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9"/>
      <c r="AH60" s="20"/>
      <c r="AI60" s="20"/>
      <c r="AJ60" s="20"/>
      <c r="AK60" s="20"/>
      <c r="AL60" s="20"/>
      <c r="AM60" s="20"/>
    </row>
    <row r="61" spans="1:39" ht="37.5" customHeight="1" thickBot="1" x14ac:dyDescent="0.3">
      <c r="A61" s="207" t="s">
        <v>18</v>
      </c>
      <c r="B61" s="190" t="s">
        <v>19</v>
      </c>
      <c r="C61" s="190" t="s">
        <v>99</v>
      </c>
      <c r="D61" s="190" t="s">
        <v>21</v>
      </c>
      <c r="E61" s="190" t="s">
        <v>22</v>
      </c>
      <c r="F61" s="191" t="s">
        <v>23</v>
      </c>
      <c r="G61" s="193"/>
      <c r="H61" s="193" t="s">
        <v>23</v>
      </c>
      <c r="I61" s="193"/>
      <c r="J61" s="193" t="s">
        <v>23</v>
      </c>
      <c r="K61" s="193"/>
      <c r="L61" s="193" t="s">
        <v>23</v>
      </c>
      <c r="M61" s="193"/>
      <c r="N61" s="193" t="s">
        <v>23</v>
      </c>
      <c r="O61" s="193"/>
      <c r="P61" s="193" t="s">
        <v>23</v>
      </c>
      <c r="Q61" s="193"/>
      <c r="R61" s="193" t="s">
        <v>23</v>
      </c>
      <c r="S61" s="193"/>
      <c r="T61" s="193" t="s">
        <v>23</v>
      </c>
      <c r="U61" s="193"/>
      <c r="V61" s="193" t="s">
        <v>23</v>
      </c>
      <c r="W61" s="193"/>
      <c r="X61" s="193" t="s">
        <v>23</v>
      </c>
      <c r="Y61" s="193"/>
      <c r="Z61" s="193" t="s">
        <v>23</v>
      </c>
      <c r="AA61" s="193"/>
      <c r="AB61" s="193" t="s">
        <v>23</v>
      </c>
      <c r="AC61" s="193"/>
      <c r="AD61" s="194" t="e">
        <f>((F62+H62+J62+L62+N62+P62+R62+T62+V62+X62+Z62+AB62)/12)</f>
        <v>#DIV/0!</v>
      </c>
      <c r="AE61" s="195"/>
      <c r="AF61" s="7"/>
      <c r="AG61" s="29"/>
      <c r="AH61" s="20"/>
      <c r="AI61" s="20"/>
      <c r="AJ61" s="20"/>
      <c r="AK61" s="20"/>
      <c r="AL61" s="20"/>
      <c r="AM61" s="20"/>
    </row>
    <row r="62" spans="1:39" ht="27" customHeight="1" thickBot="1" x14ac:dyDescent="0.3">
      <c r="A62" s="207"/>
      <c r="B62" s="190"/>
      <c r="C62" s="190"/>
      <c r="D62" s="190"/>
      <c r="E62" s="190"/>
      <c r="F62" s="199" t="e">
        <f>(G83/F83)</f>
        <v>#DIV/0!</v>
      </c>
      <c r="G62" s="184"/>
      <c r="H62" s="184" t="e">
        <f>(I83/H83)</f>
        <v>#DIV/0!</v>
      </c>
      <c r="I62" s="184"/>
      <c r="J62" s="184" t="e">
        <f>(K83/J83)</f>
        <v>#DIV/0!</v>
      </c>
      <c r="K62" s="184"/>
      <c r="L62" s="184" t="e">
        <f>(M83/L83)</f>
        <v>#DIV/0!</v>
      </c>
      <c r="M62" s="184"/>
      <c r="N62" s="184" t="e">
        <f>(O83/N83)</f>
        <v>#DIV/0!</v>
      </c>
      <c r="O62" s="184"/>
      <c r="P62" s="184" t="e">
        <f>(Q83/P83)</f>
        <v>#DIV/0!</v>
      </c>
      <c r="Q62" s="184"/>
      <c r="R62" s="184" t="e">
        <f>(S83/R83)</f>
        <v>#DIV/0!</v>
      </c>
      <c r="S62" s="184"/>
      <c r="T62" s="184" t="e">
        <f>(U83/T83)</f>
        <v>#DIV/0!</v>
      </c>
      <c r="U62" s="184"/>
      <c r="V62" s="184" t="e">
        <f>(W83/V83)</f>
        <v>#DIV/0!</v>
      </c>
      <c r="W62" s="184"/>
      <c r="X62" s="184" t="e">
        <f>(Y83/X83)</f>
        <v>#DIV/0!</v>
      </c>
      <c r="Y62" s="184"/>
      <c r="Z62" s="184" t="e">
        <f>(AA83/Z83)</f>
        <v>#DIV/0!</v>
      </c>
      <c r="AA62" s="184"/>
      <c r="AB62" s="184" t="e">
        <f>(AC83/AB83)</f>
        <v>#DIV/0!</v>
      </c>
      <c r="AC62" s="184"/>
      <c r="AD62" s="203"/>
      <c r="AE62" s="204"/>
      <c r="AF62" s="223" t="s">
        <v>16</v>
      </c>
      <c r="AG62" s="29"/>
      <c r="AH62" s="20"/>
      <c r="AI62" s="20"/>
      <c r="AJ62" s="20"/>
      <c r="AK62" s="20"/>
      <c r="AL62" s="20"/>
      <c r="AM62" s="20"/>
    </row>
    <row r="63" spans="1:39" ht="30" customHeight="1" thickBot="1" x14ac:dyDescent="0.3">
      <c r="A63" s="155">
        <f>A58+1</f>
        <v>46</v>
      </c>
      <c r="B63" s="134" t="s">
        <v>127</v>
      </c>
      <c r="C63" s="135" t="s">
        <v>128</v>
      </c>
      <c r="D63" s="135" t="s">
        <v>47</v>
      </c>
      <c r="E63" s="177"/>
      <c r="F63" s="146"/>
      <c r="G63" s="146"/>
      <c r="H63" s="132"/>
      <c r="I63" s="130"/>
      <c r="J63" s="129">
        <v>1</v>
      </c>
      <c r="K63" s="130"/>
      <c r="L63" s="129"/>
      <c r="M63" s="130"/>
      <c r="N63" s="129">
        <v>1</v>
      </c>
      <c r="O63" s="130"/>
      <c r="P63" s="129"/>
      <c r="Q63" s="130"/>
      <c r="R63" s="129"/>
      <c r="S63" s="130"/>
      <c r="T63" s="129">
        <v>1</v>
      </c>
      <c r="U63" s="130"/>
      <c r="V63" s="129"/>
      <c r="W63" s="130"/>
      <c r="X63" s="129"/>
      <c r="Y63" s="130"/>
      <c r="Z63" s="129"/>
      <c r="AA63" s="130"/>
      <c r="AB63" s="129"/>
      <c r="AC63" s="131"/>
      <c r="AD63" s="12"/>
      <c r="AE63" s="12"/>
      <c r="AF63" s="223"/>
      <c r="AG63" s="29"/>
      <c r="AH63" s="20"/>
      <c r="AI63" s="20"/>
      <c r="AJ63" s="20"/>
      <c r="AK63" s="20"/>
      <c r="AL63" s="20"/>
      <c r="AM63" s="20"/>
    </row>
    <row r="64" spans="1:39" ht="56.25" customHeight="1" thickBot="1" x14ac:dyDescent="0.3">
      <c r="A64" s="155">
        <f>A63+1</f>
        <v>47</v>
      </c>
      <c r="B64" s="134" t="s">
        <v>129</v>
      </c>
      <c r="C64" s="135" t="s">
        <v>130</v>
      </c>
      <c r="D64" s="135" t="s">
        <v>47</v>
      </c>
      <c r="E64" s="177"/>
      <c r="F64" s="146"/>
      <c r="G64" s="146"/>
      <c r="H64" s="132"/>
      <c r="I64" s="130"/>
      <c r="J64" s="129"/>
      <c r="K64" s="130"/>
      <c r="L64" s="129"/>
      <c r="M64" s="130"/>
      <c r="N64" s="129"/>
      <c r="O64" s="130"/>
      <c r="P64" s="129"/>
      <c r="Q64" s="130"/>
      <c r="R64" s="129"/>
      <c r="S64" s="130"/>
      <c r="T64" s="129"/>
      <c r="U64" s="130"/>
      <c r="V64" s="129"/>
      <c r="W64" s="130"/>
      <c r="X64" s="129"/>
      <c r="Y64" s="130"/>
      <c r="Z64" s="129"/>
      <c r="AA64" s="130"/>
      <c r="AB64" s="129"/>
      <c r="AC64" s="131"/>
      <c r="AD64" s="12"/>
      <c r="AE64" s="12"/>
      <c r="AF64" s="223"/>
      <c r="AG64" s="29"/>
      <c r="AH64" s="20"/>
      <c r="AI64" s="20"/>
      <c r="AJ64" s="20"/>
      <c r="AK64" s="20"/>
      <c r="AL64" s="20"/>
      <c r="AM64" s="20"/>
    </row>
    <row r="65" spans="1:39" ht="30" customHeight="1" thickBot="1" x14ac:dyDescent="0.3">
      <c r="A65" s="155">
        <f t="shared" ref="A65:A68" si="35">A64+1</f>
        <v>48</v>
      </c>
      <c r="B65" s="134" t="s">
        <v>131</v>
      </c>
      <c r="C65" s="135" t="s">
        <v>111</v>
      </c>
      <c r="D65" s="135" t="s">
        <v>47</v>
      </c>
      <c r="E65" s="177"/>
      <c r="F65" s="146"/>
      <c r="G65" s="146"/>
      <c r="H65" s="132"/>
      <c r="I65" s="130"/>
      <c r="J65" s="129"/>
      <c r="K65" s="130"/>
      <c r="L65" s="129"/>
      <c r="M65" s="130"/>
      <c r="N65" s="129"/>
      <c r="O65" s="130"/>
      <c r="P65" s="129"/>
      <c r="Q65" s="130"/>
      <c r="R65" s="129"/>
      <c r="S65" s="130"/>
      <c r="T65" s="129"/>
      <c r="U65" s="130"/>
      <c r="V65" s="129"/>
      <c r="W65" s="130"/>
      <c r="X65" s="129"/>
      <c r="Y65" s="130"/>
      <c r="Z65" s="129"/>
      <c r="AA65" s="130"/>
      <c r="AB65" s="129"/>
      <c r="AC65" s="131"/>
      <c r="AD65" s="12"/>
      <c r="AE65" s="12"/>
      <c r="AF65" s="223"/>
      <c r="AG65" s="29"/>
      <c r="AH65" s="20"/>
      <c r="AI65" s="20"/>
      <c r="AJ65" s="20"/>
      <c r="AK65" s="20"/>
      <c r="AL65" s="20"/>
      <c r="AM65" s="20"/>
    </row>
    <row r="66" spans="1:39" ht="54.75" customHeight="1" thickBot="1" x14ac:dyDescent="0.3">
      <c r="A66" s="155">
        <f t="shared" si="35"/>
        <v>49</v>
      </c>
      <c r="B66" s="134" t="s">
        <v>132</v>
      </c>
      <c r="C66" s="135" t="s">
        <v>133</v>
      </c>
      <c r="D66" s="135" t="s">
        <v>47</v>
      </c>
      <c r="E66" s="177"/>
      <c r="F66" s="146"/>
      <c r="G66" s="146"/>
      <c r="H66" s="132"/>
      <c r="I66" s="130"/>
      <c r="J66" s="129"/>
      <c r="K66" s="130"/>
      <c r="L66" s="129"/>
      <c r="M66" s="130"/>
      <c r="N66" s="129"/>
      <c r="O66" s="130"/>
      <c r="P66" s="129"/>
      <c r="Q66" s="130"/>
      <c r="R66" s="129"/>
      <c r="S66" s="130"/>
      <c r="T66" s="129"/>
      <c r="U66" s="130"/>
      <c r="V66" s="129"/>
      <c r="W66" s="130"/>
      <c r="X66" s="129"/>
      <c r="Y66" s="130"/>
      <c r="Z66" s="129"/>
      <c r="AA66" s="130"/>
      <c r="AB66" s="129"/>
      <c r="AC66" s="131"/>
      <c r="AD66" s="12"/>
      <c r="AE66" s="12"/>
      <c r="AF66" s="223"/>
      <c r="AG66" s="29"/>
      <c r="AH66" s="20"/>
      <c r="AI66" s="20"/>
      <c r="AJ66" s="20"/>
      <c r="AK66" s="20"/>
      <c r="AL66" s="20"/>
      <c r="AM66" s="20"/>
    </row>
    <row r="67" spans="1:39" ht="50.25" customHeight="1" thickBot="1" x14ac:dyDescent="0.3">
      <c r="A67" s="155">
        <f t="shared" si="35"/>
        <v>50</v>
      </c>
      <c r="B67" s="134" t="s">
        <v>134</v>
      </c>
      <c r="C67" s="135" t="s">
        <v>135</v>
      </c>
      <c r="D67" s="135" t="s">
        <v>47</v>
      </c>
      <c r="E67" s="177"/>
      <c r="F67" s="146"/>
      <c r="G67" s="146"/>
      <c r="H67" s="132"/>
      <c r="I67" s="130"/>
      <c r="J67" s="129"/>
      <c r="K67" s="130"/>
      <c r="L67" s="129"/>
      <c r="M67" s="130"/>
      <c r="N67" s="129"/>
      <c r="O67" s="130"/>
      <c r="P67" s="129"/>
      <c r="Q67" s="130"/>
      <c r="R67" s="129"/>
      <c r="S67" s="130"/>
      <c r="T67" s="129"/>
      <c r="U67" s="130"/>
      <c r="V67" s="129"/>
      <c r="W67" s="130"/>
      <c r="X67" s="129"/>
      <c r="Y67" s="130"/>
      <c r="Z67" s="129"/>
      <c r="AA67" s="130"/>
      <c r="AB67" s="129"/>
      <c r="AC67" s="131"/>
      <c r="AD67" s="12"/>
      <c r="AE67" s="12"/>
      <c r="AF67" s="223"/>
      <c r="AG67" s="29"/>
      <c r="AH67" s="20"/>
      <c r="AI67" s="20"/>
      <c r="AJ67" s="20"/>
      <c r="AK67" s="20"/>
      <c r="AL67" s="20"/>
      <c r="AM67" s="20"/>
    </row>
    <row r="68" spans="1:39" ht="40.5" customHeight="1" thickBot="1" x14ac:dyDescent="0.3">
      <c r="A68" s="155">
        <f t="shared" si="35"/>
        <v>51</v>
      </c>
      <c r="B68" s="134" t="s">
        <v>136</v>
      </c>
      <c r="C68" s="135" t="s">
        <v>137</v>
      </c>
      <c r="D68" s="135" t="s">
        <v>47</v>
      </c>
      <c r="E68" s="177"/>
      <c r="F68" s="146"/>
      <c r="G68" s="146"/>
      <c r="H68" s="132"/>
      <c r="I68" s="130"/>
      <c r="J68" s="129"/>
      <c r="K68" s="130"/>
      <c r="L68" s="129"/>
      <c r="M68" s="130"/>
      <c r="N68" s="129"/>
      <c r="O68" s="130"/>
      <c r="P68" s="129"/>
      <c r="Q68" s="130"/>
      <c r="R68" s="129"/>
      <c r="S68" s="130"/>
      <c r="T68" s="129"/>
      <c r="U68" s="130"/>
      <c r="V68" s="129"/>
      <c r="W68" s="130"/>
      <c r="X68" s="129"/>
      <c r="Y68" s="130"/>
      <c r="Z68" s="129"/>
      <c r="AA68" s="130"/>
      <c r="AB68" s="129"/>
      <c r="AC68" s="131"/>
      <c r="AD68" s="12"/>
      <c r="AE68" s="12"/>
      <c r="AF68" s="223"/>
      <c r="AG68" s="29"/>
      <c r="AH68" s="20"/>
      <c r="AI68" s="20"/>
      <c r="AJ68" s="20"/>
      <c r="AK68" s="20"/>
      <c r="AL68" s="20"/>
      <c r="AM68" s="20"/>
    </row>
    <row r="69" spans="1:39" ht="40.5" hidden="1" customHeight="1" thickBot="1" x14ac:dyDescent="0.3">
      <c r="A69" s="157"/>
      <c r="B69" s="153"/>
      <c r="C69" s="3"/>
      <c r="D69" s="3"/>
      <c r="E69" s="3"/>
      <c r="F69" s="146">
        <f>SUM(F63:F68)</f>
        <v>0</v>
      </c>
      <c r="G69" s="146">
        <f t="shared" ref="G69:AC69" si="36">SUM(G63:G68)</f>
        <v>0</v>
      </c>
      <c r="H69" s="146">
        <f t="shared" si="36"/>
        <v>0</v>
      </c>
      <c r="I69" s="146">
        <f t="shared" si="36"/>
        <v>0</v>
      </c>
      <c r="J69" s="146">
        <f t="shared" si="36"/>
        <v>1</v>
      </c>
      <c r="K69" s="146">
        <f t="shared" si="36"/>
        <v>0</v>
      </c>
      <c r="L69" s="146">
        <f t="shared" si="36"/>
        <v>0</v>
      </c>
      <c r="M69" s="146">
        <f t="shared" si="36"/>
        <v>0</v>
      </c>
      <c r="N69" s="146">
        <f t="shared" si="36"/>
        <v>1</v>
      </c>
      <c r="O69" s="146">
        <f t="shared" si="36"/>
        <v>0</v>
      </c>
      <c r="P69" s="146">
        <f t="shared" si="36"/>
        <v>0</v>
      </c>
      <c r="Q69" s="146">
        <f t="shared" si="36"/>
        <v>0</v>
      </c>
      <c r="R69" s="146">
        <f t="shared" si="36"/>
        <v>0</v>
      </c>
      <c r="S69" s="146">
        <f t="shared" si="36"/>
        <v>0</v>
      </c>
      <c r="T69" s="146">
        <f t="shared" si="36"/>
        <v>1</v>
      </c>
      <c r="U69" s="146">
        <f t="shared" si="36"/>
        <v>0</v>
      </c>
      <c r="V69" s="146">
        <f t="shared" si="36"/>
        <v>0</v>
      </c>
      <c r="W69" s="146">
        <f t="shared" si="36"/>
        <v>0</v>
      </c>
      <c r="X69" s="146">
        <f t="shared" si="36"/>
        <v>0</v>
      </c>
      <c r="Y69" s="146">
        <f t="shared" si="36"/>
        <v>0</v>
      </c>
      <c r="Z69" s="146">
        <f t="shared" si="36"/>
        <v>0</v>
      </c>
      <c r="AA69" s="146">
        <f t="shared" si="36"/>
        <v>0</v>
      </c>
      <c r="AB69" s="146">
        <f t="shared" si="36"/>
        <v>0</v>
      </c>
      <c r="AC69" s="146">
        <f t="shared" si="36"/>
        <v>0</v>
      </c>
      <c r="AD69" s="12"/>
      <c r="AE69" s="12"/>
      <c r="AF69" s="223"/>
      <c r="AG69" s="29"/>
      <c r="AH69" s="20"/>
      <c r="AI69" s="20"/>
      <c r="AJ69" s="20"/>
      <c r="AK69" s="20"/>
      <c r="AL69" s="20"/>
      <c r="AM69" s="20"/>
    </row>
    <row r="70" spans="1:39" ht="18.75" customHeight="1" thickBot="1" x14ac:dyDescent="0.3">
      <c r="A70" s="186" t="s">
        <v>138</v>
      </c>
      <c r="B70" s="186"/>
      <c r="C70" s="186"/>
      <c r="D70" s="186"/>
      <c r="E70" s="186"/>
      <c r="F70" s="188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2"/>
      <c r="AE70" s="232"/>
      <c r="AF70" s="232"/>
      <c r="AG70" s="29"/>
      <c r="AH70" s="20"/>
      <c r="AI70" s="20"/>
      <c r="AJ70" s="20"/>
      <c r="AK70" s="20"/>
      <c r="AL70" s="20"/>
      <c r="AM70" s="20"/>
    </row>
    <row r="71" spans="1:39" ht="15.75" hidden="1" customHeight="1" thickBot="1" x14ac:dyDescent="0.3">
      <c r="A71" s="145"/>
      <c r="B71" s="134"/>
      <c r="C71" s="135"/>
      <c r="D71" s="135"/>
      <c r="E71" s="135"/>
      <c r="F71" s="233" t="s">
        <v>1</v>
      </c>
      <c r="G71" s="234"/>
      <c r="H71" s="216" t="s">
        <v>2</v>
      </c>
      <c r="I71" s="216"/>
      <c r="J71" s="212" t="s">
        <v>3</v>
      </c>
      <c r="K71" s="212"/>
      <c r="L71" s="212" t="s">
        <v>4</v>
      </c>
      <c r="M71" s="212"/>
      <c r="N71" s="212" t="s">
        <v>5</v>
      </c>
      <c r="O71" s="212"/>
      <c r="P71" s="212" t="s">
        <v>6</v>
      </c>
      <c r="Q71" s="212"/>
      <c r="R71" s="212" t="s">
        <v>7</v>
      </c>
      <c r="S71" s="212"/>
      <c r="T71" s="212" t="s">
        <v>8</v>
      </c>
      <c r="U71" s="212"/>
      <c r="V71" s="212" t="s">
        <v>9</v>
      </c>
      <c r="W71" s="212"/>
      <c r="X71" s="212" t="s">
        <v>10</v>
      </c>
      <c r="Y71" s="212"/>
      <c r="Z71" s="212" t="s">
        <v>11</v>
      </c>
      <c r="AA71" s="212"/>
      <c r="AB71" s="212" t="s">
        <v>12</v>
      </c>
      <c r="AC71" s="212"/>
      <c r="AD71" s="9"/>
      <c r="AE71" s="9"/>
      <c r="AF71" s="7"/>
      <c r="AG71" s="7"/>
      <c r="AH71" s="1"/>
      <c r="AI71" s="20"/>
      <c r="AJ71" s="20"/>
      <c r="AK71" s="20"/>
      <c r="AL71" s="20"/>
      <c r="AM71" s="20"/>
    </row>
    <row r="72" spans="1:39" ht="15.75" hidden="1" customHeight="1" thickBot="1" x14ac:dyDescent="0.3">
      <c r="A72" s="145"/>
      <c r="B72" s="134"/>
      <c r="C72" s="135"/>
      <c r="D72" s="135"/>
      <c r="E72" s="135"/>
      <c r="F72" s="237" t="s">
        <v>14</v>
      </c>
      <c r="G72" s="236" t="s">
        <v>15</v>
      </c>
      <c r="H72" s="237" t="s">
        <v>14</v>
      </c>
      <c r="I72" s="236" t="s">
        <v>15</v>
      </c>
      <c r="J72" s="237" t="s">
        <v>14</v>
      </c>
      <c r="K72" s="236" t="s">
        <v>15</v>
      </c>
      <c r="L72" s="237" t="s">
        <v>14</v>
      </c>
      <c r="M72" s="236" t="s">
        <v>15</v>
      </c>
      <c r="N72" s="237" t="s">
        <v>14</v>
      </c>
      <c r="O72" s="236" t="s">
        <v>15</v>
      </c>
      <c r="P72" s="237" t="s">
        <v>14</v>
      </c>
      <c r="Q72" s="236" t="s">
        <v>15</v>
      </c>
      <c r="R72" s="237" t="s">
        <v>14</v>
      </c>
      <c r="S72" s="236" t="s">
        <v>15</v>
      </c>
      <c r="T72" s="237" t="s">
        <v>14</v>
      </c>
      <c r="U72" s="236" t="s">
        <v>15</v>
      </c>
      <c r="V72" s="237" t="s">
        <v>14</v>
      </c>
      <c r="W72" s="236" t="s">
        <v>15</v>
      </c>
      <c r="X72" s="237" t="s">
        <v>14</v>
      </c>
      <c r="Y72" s="236" t="s">
        <v>15</v>
      </c>
      <c r="Z72" s="237" t="s">
        <v>14</v>
      </c>
      <c r="AA72" s="236" t="s">
        <v>15</v>
      </c>
      <c r="AB72" s="237" t="s">
        <v>14</v>
      </c>
      <c r="AC72" s="236" t="s">
        <v>15</v>
      </c>
      <c r="AD72" s="172"/>
      <c r="AE72" s="172"/>
      <c r="AF72" s="224" t="s">
        <v>16</v>
      </c>
      <c r="AG72" s="7"/>
      <c r="AH72" s="1"/>
      <c r="AI72" s="20"/>
      <c r="AJ72" s="20"/>
      <c r="AK72" s="20"/>
      <c r="AL72" s="20"/>
      <c r="AM72" s="20"/>
    </row>
    <row r="73" spans="1:39" ht="15" hidden="1" customHeight="1" thickBot="1" x14ac:dyDescent="0.3">
      <c r="A73" s="145"/>
      <c r="B73" s="134"/>
      <c r="C73" s="135"/>
      <c r="D73" s="135"/>
      <c r="E73" s="135"/>
      <c r="F73" s="237"/>
      <c r="G73" s="236"/>
      <c r="H73" s="237"/>
      <c r="I73" s="236"/>
      <c r="J73" s="237"/>
      <c r="K73" s="236"/>
      <c r="L73" s="237"/>
      <c r="M73" s="236"/>
      <c r="N73" s="237"/>
      <c r="O73" s="236"/>
      <c r="P73" s="237"/>
      <c r="Q73" s="236"/>
      <c r="R73" s="237"/>
      <c r="S73" s="236"/>
      <c r="T73" s="237"/>
      <c r="U73" s="236"/>
      <c r="V73" s="237"/>
      <c r="W73" s="236"/>
      <c r="X73" s="237"/>
      <c r="Y73" s="236"/>
      <c r="Z73" s="237"/>
      <c r="AA73" s="236"/>
      <c r="AB73" s="237"/>
      <c r="AC73" s="236"/>
      <c r="AD73" s="172"/>
      <c r="AE73" s="172"/>
      <c r="AF73" s="224"/>
      <c r="AG73" s="7"/>
      <c r="AH73" s="1"/>
      <c r="AI73" s="20"/>
      <c r="AJ73" s="20"/>
      <c r="AK73" s="20"/>
      <c r="AL73" s="20"/>
      <c r="AM73" s="20"/>
    </row>
    <row r="74" spans="1:39" ht="24" customHeight="1" thickBot="1" x14ac:dyDescent="0.3">
      <c r="A74" s="207" t="s">
        <v>18</v>
      </c>
      <c r="B74" s="190" t="s">
        <v>19</v>
      </c>
      <c r="C74" s="190" t="s">
        <v>99</v>
      </c>
      <c r="D74" s="190" t="s">
        <v>21</v>
      </c>
      <c r="E74" s="190" t="s">
        <v>22</v>
      </c>
      <c r="F74" s="239" t="s">
        <v>23</v>
      </c>
      <c r="G74" s="239"/>
      <c r="H74" s="239" t="s">
        <v>23</v>
      </c>
      <c r="I74" s="239"/>
      <c r="J74" s="239" t="s">
        <v>23</v>
      </c>
      <c r="K74" s="239"/>
      <c r="L74" s="239" t="s">
        <v>23</v>
      </c>
      <c r="M74" s="239"/>
      <c r="N74" s="239" t="s">
        <v>23</v>
      </c>
      <c r="O74" s="239"/>
      <c r="P74" s="239" t="s">
        <v>23</v>
      </c>
      <c r="Q74" s="239"/>
      <c r="R74" s="239" t="s">
        <v>23</v>
      </c>
      <c r="S74" s="239"/>
      <c r="T74" s="239" t="s">
        <v>23</v>
      </c>
      <c r="U74" s="239"/>
      <c r="V74" s="239" t="s">
        <v>23</v>
      </c>
      <c r="W74" s="239"/>
      <c r="X74" s="239" t="s">
        <v>23</v>
      </c>
      <c r="Y74" s="239"/>
      <c r="Z74" s="239" t="s">
        <v>23</v>
      </c>
      <c r="AA74" s="239"/>
      <c r="AB74" s="239" t="s">
        <v>23</v>
      </c>
      <c r="AC74" s="239"/>
      <c r="AD74" s="238" t="e">
        <f>((F75+H75+J75+L75+N75+P75+R75+T75+V75+X75+Z75+AB75)/12)</f>
        <v>#DIV/0!</v>
      </c>
      <c r="AE74" s="238"/>
      <c r="AF74" s="224"/>
      <c r="AG74" s="7"/>
      <c r="AH74" s="1"/>
      <c r="AI74" s="20"/>
      <c r="AJ74" s="20"/>
      <c r="AK74" s="20"/>
      <c r="AL74" s="20"/>
      <c r="AM74" s="20"/>
    </row>
    <row r="75" spans="1:39" ht="15.75" customHeight="1" x14ac:dyDescent="0.25">
      <c r="A75" s="207"/>
      <c r="B75" s="190"/>
      <c r="C75" s="190"/>
      <c r="D75" s="190"/>
      <c r="E75" s="190"/>
      <c r="F75" s="259" t="e">
        <f>(G90/F90)</f>
        <v>#DIV/0!</v>
      </c>
      <c r="G75" s="259"/>
      <c r="H75" s="259" t="e">
        <f>(I90/H90)</f>
        <v>#DIV/0!</v>
      </c>
      <c r="I75" s="259"/>
      <c r="J75" s="259" t="e">
        <f t="shared" ref="J75" si="37">(K90/J90)</f>
        <v>#DIV/0!</v>
      </c>
      <c r="K75" s="259"/>
      <c r="L75" s="259" t="e">
        <f>(M90/L90)</f>
        <v>#DIV/0!</v>
      </c>
      <c r="M75" s="259"/>
      <c r="N75" s="259" t="e">
        <f t="shared" ref="N75" si="38">(O90/N90)</f>
        <v>#DIV/0!</v>
      </c>
      <c r="O75" s="259"/>
      <c r="P75" s="259" t="e">
        <f t="shared" ref="P75" si="39">(Q90/P90)</f>
        <v>#DIV/0!</v>
      </c>
      <c r="Q75" s="259"/>
      <c r="R75" s="259" t="e">
        <f t="shared" ref="R75" si="40">(S90/R90)</f>
        <v>#DIV/0!</v>
      </c>
      <c r="S75" s="259"/>
      <c r="T75" s="259" t="e">
        <f t="shared" ref="T75" si="41">(U90/T90)</f>
        <v>#DIV/0!</v>
      </c>
      <c r="U75" s="259"/>
      <c r="V75" s="259" t="e">
        <f t="shared" ref="V75" si="42">(W90/V90)</f>
        <v>#DIV/0!</v>
      </c>
      <c r="W75" s="259"/>
      <c r="X75" s="259" t="e">
        <f t="shared" ref="X75" si="43">(Y90/X90)</f>
        <v>#DIV/0!</v>
      </c>
      <c r="Y75" s="259"/>
      <c r="Z75" s="259" t="e">
        <f t="shared" ref="Z75" si="44">(AA90/Z90)</f>
        <v>#DIV/0!</v>
      </c>
      <c r="AA75" s="259"/>
      <c r="AB75" s="259" t="e">
        <f t="shared" ref="AB75" si="45">(AC90/AB90)</f>
        <v>#DIV/0!</v>
      </c>
      <c r="AC75" s="259"/>
      <c r="AD75" s="238"/>
      <c r="AE75" s="238"/>
      <c r="AF75" s="224"/>
      <c r="AG75" s="7"/>
      <c r="AH75" s="1"/>
      <c r="AI75" s="20"/>
      <c r="AJ75" s="20"/>
      <c r="AK75" s="20"/>
      <c r="AL75" s="20"/>
      <c r="AM75" s="20"/>
    </row>
    <row r="76" spans="1:39" ht="57" customHeight="1" x14ac:dyDescent="0.25">
      <c r="A76" s="155">
        <f>A68+1</f>
        <v>52</v>
      </c>
      <c r="B76" s="135" t="s">
        <v>139</v>
      </c>
      <c r="C76" s="135" t="s">
        <v>139</v>
      </c>
      <c r="D76" s="135" t="s">
        <v>47</v>
      </c>
      <c r="E76" s="177"/>
      <c r="F76" s="60"/>
      <c r="G76" s="57"/>
      <c r="H76" s="59"/>
      <c r="I76" s="57"/>
      <c r="J76" s="59"/>
      <c r="K76" s="57"/>
      <c r="L76" s="59"/>
      <c r="M76" s="57"/>
      <c r="N76" s="59"/>
      <c r="O76" s="57"/>
      <c r="P76" s="59"/>
      <c r="Q76" s="57"/>
      <c r="R76" s="59"/>
      <c r="S76" s="57"/>
      <c r="T76" s="60"/>
      <c r="U76" s="61"/>
      <c r="V76" s="59"/>
      <c r="W76" s="57"/>
      <c r="X76" s="60"/>
      <c r="Y76" s="61"/>
      <c r="Z76" s="59"/>
      <c r="AA76" s="57"/>
      <c r="AB76" s="59"/>
      <c r="AC76" s="61"/>
      <c r="AD76" s="62"/>
      <c r="AE76" s="46"/>
      <c r="AF76" s="42"/>
      <c r="AG76" s="41"/>
      <c r="AH76" s="20"/>
      <c r="AI76" s="20"/>
      <c r="AJ76" s="20"/>
      <c r="AK76" s="20"/>
      <c r="AL76" s="20"/>
      <c r="AM76" s="20"/>
    </row>
    <row r="77" spans="1:39" ht="57" customHeight="1" x14ac:dyDescent="0.25">
      <c r="A77" s="155">
        <f>A76+1</f>
        <v>53</v>
      </c>
      <c r="B77" s="135" t="s">
        <v>140</v>
      </c>
      <c r="C77" s="135" t="s">
        <v>141</v>
      </c>
      <c r="D77" s="135" t="s">
        <v>47</v>
      </c>
      <c r="E77" s="177"/>
      <c r="F77" s="60"/>
      <c r="G77" s="57"/>
      <c r="H77" s="59"/>
      <c r="I77" s="57"/>
      <c r="J77" s="59"/>
      <c r="K77" s="57"/>
      <c r="L77" s="59"/>
      <c r="M77" s="57"/>
      <c r="N77" s="59"/>
      <c r="O77" s="57"/>
      <c r="P77" s="59"/>
      <c r="Q77" s="57"/>
      <c r="R77" s="59"/>
      <c r="S77" s="57"/>
      <c r="T77" s="60"/>
      <c r="U77" s="61"/>
      <c r="V77" s="59"/>
      <c r="W77" s="57"/>
      <c r="X77" s="60"/>
      <c r="Y77" s="61"/>
      <c r="Z77" s="59"/>
      <c r="AA77" s="57"/>
      <c r="AB77" s="59"/>
      <c r="AC77" s="61"/>
      <c r="AD77" s="62"/>
      <c r="AE77" s="31"/>
      <c r="AF77" s="42"/>
      <c r="AG77" s="41"/>
      <c r="AH77" s="20"/>
      <c r="AI77" s="20"/>
      <c r="AJ77" s="20"/>
      <c r="AK77" s="20"/>
      <c r="AL77" s="20"/>
      <c r="AM77" s="20"/>
    </row>
    <row r="78" spans="1:39" ht="51" x14ac:dyDescent="0.25">
      <c r="A78" s="155">
        <f t="shared" ref="A78:A87" si="46">A77+1</f>
        <v>54</v>
      </c>
      <c r="B78" s="135" t="s">
        <v>142</v>
      </c>
      <c r="C78" s="135" t="s">
        <v>143</v>
      </c>
      <c r="D78" s="135" t="s">
        <v>47</v>
      </c>
      <c r="E78" s="177"/>
      <c r="F78" s="32"/>
      <c r="G78" s="31"/>
      <c r="H78" s="30"/>
      <c r="I78" s="31"/>
      <c r="J78" s="30"/>
      <c r="K78" s="31"/>
      <c r="L78" s="30"/>
      <c r="M78" s="31"/>
      <c r="N78" s="30"/>
      <c r="O78" s="31"/>
      <c r="P78" s="30"/>
      <c r="Q78" s="31"/>
      <c r="R78" s="30"/>
      <c r="S78" s="31"/>
      <c r="T78" s="32"/>
      <c r="U78" s="33"/>
      <c r="V78" s="30"/>
      <c r="W78" s="31"/>
      <c r="X78" s="32"/>
      <c r="Y78" s="33"/>
      <c r="Z78" s="30"/>
      <c r="AA78" s="31"/>
      <c r="AB78" s="30"/>
      <c r="AC78" s="33"/>
      <c r="AD78" s="62"/>
      <c r="AE78" s="31"/>
      <c r="AF78" s="34" t="e">
        <f t="shared" ref="AF78:AF82" si="47">(AE78/AD78)</f>
        <v>#DIV/0!</v>
      </c>
      <c r="AG78" s="41"/>
      <c r="AH78" s="20"/>
      <c r="AI78" s="20"/>
      <c r="AJ78" s="20"/>
      <c r="AK78" s="20"/>
      <c r="AL78" s="20"/>
      <c r="AM78" s="20"/>
    </row>
    <row r="79" spans="1:39" ht="45.75" customHeight="1" x14ac:dyDescent="0.25">
      <c r="A79" s="155">
        <f t="shared" si="46"/>
        <v>55</v>
      </c>
      <c r="B79" s="134" t="s">
        <v>144</v>
      </c>
      <c r="C79" s="135" t="s">
        <v>145</v>
      </c>
      <c r="D79" s="135" t="s">
        <v>47</v>
      </c>
      <c r="E79" s="177"/>
      <c r="F79" s="32"/>
      <c r="G79" s="31"/>
      <c r="H79" s="30"/>
      <c r="I79" s="31"/>
      <c r="J79" s="30"/>
      <c r="K79" s="31"/>
      <c r="L79" s="30"/>
      <c r="M79" s="31"/>
      <c r="N79" s="30"/>
      <c r="O79" s="31"/>
      <c r="P79" s="30"/>
      <c r="Q79" s="31"/>
      <c r="R79" s="30"/>
      <c r="S79" s="31"/>
      <c r="T79" s="32"/>
      <c r="U79" s="33"/>
      <c r="V79" s="30"/>
      <c r="W79" s="31"/>
      <c r="X79" s="32"/>
      <c r="Y79" s="33"/>
      <c r="Z79" s="30"/>
      <c r="AA79" s="31"/>
      <c r="AB79" s="30"/>
      <c r="AC79" s="33"/>
      <c r="AD79" s="62"/>
      <c r="AE79" s="31"/>
      <c r="AF79" s="34" t="e">
        <f t="shared" si="47"/>
        <v>#DIV/0!</v>
      </c>
      <c r="AG79" s="41"/>
      <c r="AH79" s="20"/>
      <c r="AI79" s="20"/>
      <c r="AJ79" s="20"/>
      <c r="AK79" s="20"/>
      <c r="AL79" s="20"/>
      <c r="AM79" s="20"/>
    </row>
    <row r="80" spans="1:39" ht="42" customHeight="1" x14ac:dyDescent="0.25">
      <c r="A80" s="155">
        <f t="shared" si="46"/>
        <v>56</v>
      </c>
      <c r="B80" s="134" t="s">
        <v>146</v>
      </c>
      <c r="C80" s="135" t="s">
        <v>147</v>
      </c>
      <c r="D80" s="135" t="s">
        <v>47</v>
      </c>
      <c r="E80" s="177"/>
      <c r="F80" s="32"/>
      <c r="G80" s="31"/>
      <c r="H80" s="30"/>
      <c r="I80" s="31"/>
      <c r="J80" s="30"/>
      <c r="K80" s="31"/>
      <c r="L80" s="30"/>
      <c r="M80" s="31"/>
      <c r="N80" s="30"/>
      <c r="O80" s="31"/>
      <c r="P80" s="30"/>
      <c r="Q80" s="31"/>
      <c r="R80" s="30"/>
      <c r="S80" s="31"/>
      <c r="T80" s="32"/>
      <c r="U80" s="33"/>
      <c r="V80" s="30"/>
      <c r="W80" s="31"/>
      <c r="X80" s="32"/>
      <c r="Y80" s="33"/>
      <c r="Z80" s="30"/>
      <c r="AA80" s="31"/>
      <c r="AB80" s="30"/>
      <c r="AC80" s="33"/>
      <c r="AD80" s="62"/>
      <c r="AE80" s="31"/>
      <c r="AF80" s="34" t="e">
        <f t="shared" si="47"/>
        <v>#DIV/0!</v>
      </c>
      <c r="AG80" s="41"/>
      <c r="AH80" s="20"/>
      <c r="AI80" s="20"/>
      <c r="AJ80" s="20"/>
      <c r="AK80" s="20"/>
      <c r="AL80" s="20"/>
      <c r="AM80" s="20"/>
    </row>
    <row r="81" spans="1:451" ht="44.25" customHeight="1" x14ac:dyDescent="0.25">
      <c r="A81" s="155">
        <f t="shared" si="46"/>
        <v>57</v>
      </c>
      <c r="B81" s="134" t="s">
        <v>148</v>
      </c>
      <c r="C81" s="135" t="s">
        <v>149</v>
      </c>
      <c r="D81" s="135" t="s">
        <v>47</v>
      </c>
      <c r="E81" s="177"/>
      <c r="F81" s="32"/>
      <c r="G81" s="31"/>
      <c r="H81" s="30"/>
      <c r="I81" s="31"/>
      <c r="J81" s="30"/>
      <c r="K81" s="31"/>
      <c r="L81" s="30"/>
      <c r="M81" s="31"/>
      <c r="N81" s="30"/>
      <c r="O81" s="31"/>
      <c r="P81" s="30"/>
      <c r="Q81" s="31"/>
      <c r="R81" s="30"/>
      <c r="S81" s="31"/>
      <c r="T81" s="32"/>
      <c r="U81" s="33"/>
      <c r="V81" s="30"/>
      <c r="W81" s="31"/>
      <c r="X81" s="32"/>
      <c r="Y81" s="33"/>
      <c r="Z81" s="30"/>
      <c r="AA81" s="31"/>
      <c r="AB81" s="30"/>
      <c r="AC81" s="33"/>
      <c r="AD81" s="62"/>
      <c r="AE81" s="31"/>
      <c r="AF81" s="34" t="e">
        <f t="shared" si="47"/>
        <v>#DIV/0!</v>
      </c>
      <c r="AG81" s="41"/>
      <c r="AH81" s="20"/>
      <c r="AI81" s="20"/>
      <c r="AJ81" s="20"/>
      <c r="AK81" s="20"/>
      <c r="AL81" s="20"/>
      <c r="AM81" s="20"/>
    </row>
    <row r="82" spans="1:451" ht="57.75" customHeight="1" x14ac:dyDescent="0.25">
      <c r="A82" s="155">
        <f t="shared" si="46"/>
        <v>58</v>
      </c>
      <c r="B82" s="134" t="s">
        <v>150</v>
      </c>
      <c r="C82" s="135" t="s">
        <v>151</v>
      </c>
      <c r="D82" s="135" t="s">
        <v>47</v>
      </c>
      <c r="E82" s="177"/>
      <c r="F82" s="32"/>
      <c r="G82" s="31"/>
      <c r="H82" s="30"/>
      <c r="I82" s="31"/>
      <c r="J82" s="30"/>
      <c r="K82" s="31"/>
      <c r="L82" s="30"/>
      <c r="M82" s="31"/>
      <c r="N82" s="30"/>
      <c r="O82" s="31"/>
      <c r="P82" s="30"/>
      <c r="Q82" s="31"/>
      <c r="R82" s="30"/>
      <c r="S82" s="31"/>
      <c r="T82" s="32"/>
      <c r="U82" s="33"/>
      <c r="V82" s="30"/>
      <c r="W82" s="31"/>
      <c r="X82" s="32"/>
      <c r="Y82" s="33"/>
      <c r="Z82" s="30"/>
      <c r="AA82" s="31"/>
      <c r="AB82" s="30"/>
      <c r="AC82" s="33"/>
      <c r="AD82" s="62"/>
      <c r="AE82" s="31"/>
      <c r="AF82" s="34" t="e">
        <f t="shared" si="47"/>
        <v>#DIV/0!</v>
      </c>
      <c r="AG82" s="41"/>
      <c r="AH82" s="20"/>
      <c r="AI82" s="20"/>
      <c r="AJ82" s="20"/>
      <c r="AK82" s="20"/>
      <c r="AL82" s="20"/>
      <c r="AM82" s="20"/>
    </row>
    <row r="83" spans="1:451" ht="47.25" customHeight="1" x14ac:dyDescent="0.25">
      <c r="A83" s="155">
        <f t="shared" si="46"/>
        <v>59</v>
      </c>
      <c r="B83" s="134" t="s">
        <v>152</v>
      </c>
      <c r="C83" s="135" t="s">
        <v>153</v>
      </c>
      <c r="D83" s="135" t="s">
        <v>47</v>
      </c>
      <c r="E83" s="177"/>
      <c r="F83" s="32"/>
      <c r="G83" s="31"/>
      <c r="H83" s="30"/>
      <c r="I83" s="31"/>
      <c r="J83" s="30"/>
      <c r="K83" s="31"/>
      <c r="L83" s="30"/>
      <c r="M83" s="31"/>
      <c r="N83" s="30"/>
      <c r="O83" s="31"/>
      <c r="P83" s="30"/>
      <c r="Q83" s="31"/>
      <c r="R83" s="30"/>
      <c r="S83" s="31"/>
      <c r="T83" s="32"/>
      <c r="U83" s="33"/>
      <c r="V83" s="30"/>
      <c r="W83" s="31"/>
      <c r="X83" s="32"/>
      <c r="Y83" s="33"/>
      <c r="Z83" s="30"/>
      <c r="AA83" s="31"/>
      <c r="AB83" s="30"/>
      <c r="AC83" s="33"/>
      <c r="AD83" s="62"/>
      <c r="AE83" s="31"/>
      <c r="AF83" s="34" t="e">
        <f>(AE83/AD83)</f>
        <v>#DIV/0!</v>
      </c>
      <c r="AG83" s="41"/>
      <c r="AH83" s="20"/>
      <c r="AI83" s="20"/>
      <c r="AJ83" s="20"/>
      <c r="AK83" s="20"/>
      <c r="AL83" s="20"/>
      <c r="AM83" s="20"/>
    </row>
    <row r="84" spans="1:451" ht="60.75" customHeight="1" x14ac:dyDescent="0.25">
      <c r="A84" s="155">
        <f t="shared" si="46"/>
        <v>60</v>
      </c>
      <c r="B84" s="135" t="s">
        <v>154</v>
      </c>
      <c r="C84" s="135" t="s">
        <v>155</v>
      </c>
      <c r="D84" s="135" t="s">
        <v>47</v>
      </c>
      <c r="E84" s="177"/>
      <c r="F84" s="32"/>
      <c r="G84" s="31"/>
      <c r="H84" s="30"/>
      <c r="I84" s="31"/>
      <c r="J84" s="30"/>
      <c r="K84" s="31"/>
      <c r="L84" s="30"/>
      <c r="M84" s="31"/>
      <c r="N84" s="30"/>
      <c r="O84" s="31"/>
      <c r="P84" s="30"/>
      <c r="Q84" s="31"/>
      <c r="R84" s="30"/>
      <c r="S84" s="31"/>
      <c r="T84" s="32"/>
      <c r="U84" s="33"/>
      <c r="V84" s="30"/>
      <c r="W84" s="31"/>
      <c r="X84" s="32"/>
      <c r="Y84" s="33"/>
      <c r="Z84" s="30"/>
      <c r="AA84" s="31"/>
      <c r="AB84" s="30"/>
      <c r="AC84" s="33"/>
      <c r="AD84" s="62"/>
      <c r="AE84" s="31"/>
      <c r="AF84" s="34" t="e">
        <f>(AE84/AD84)</f>
        <v>#DIV/0!</v>
      </c>
      <c r="AG84" s="41"/>
      <c r="AH84" s="20"/>
      <c r="AI84" s="20"/>
      <c r="AJ84" s="20"/>
      <c r="AK84" s="20"/>
      <c r="AL84" s="20"/>
      <c r="AM84" s="20"/>
    </row>
    <row r="85" spans="1:451" s="15" customFormat="1" ht="70.5" customHeight="1" x14ac:dyDescent="0.25">
      <c r="A85" s="155">
        <f t="shared" si="46"/>
        <v>61</v>
      </c>
      <c r="B85" s="135" t="s">
        <v>156</v>
      </c>
      <c r="C85" s="135" t="s">
        <v>157</v>
      </c>
      <c r="D85" s="135" t="s">
        <v>47</v>
      </c>
      <c r="E85" s="177"/>
      <c r="F85" s="66"/>
      <c r="G85" s="65"/>
      <c r="H85" s="64"/>
      <c r="I85" s="65"/>
      <c r="J85" s="64"/>
      <c r="K85" s="65"/>
      <c r="L85" s="64"/>
      <c r="M85" s="65"/>
      <c r="N85" s="64"/>
      <c r="O85" s="65"/>
      <c r="P85" s="64"/>
      <c r="Q85" s="65"/>
      <c r="R85" s="64"/>
      <c r="S85" s="65"/>
      <c r="T85" s="66"/>
      <c r="U85" s="67"/>
      <c r="V85" s="64"/>
      <c r="W85" s="65"/>
      <c r="X85" s="66"/>
      <c r="Y85" s="67"/>
      <c r="Z85" s="64"/>
      <c r="AA85" s="65"/>
      <c r="AB85" s="64"/>
      <c r="AC85" s="67"/>
      <c r="AD85" s="68"/>
      <c r="AE85" s="69"/>
      <c r="AF85" s="70"/>
      <c r="AG85" s="71"/>
      <c r="AH85" s="72"/>
      <c r="AI85" s="72"/>
      <c r="AJ85" s="72"/>
      <c r="AK85" s="72"/>
      <c r="AL85" s="72"/>
      <c r="AM85" s="72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  <c r="IX85" s="14"/>
      <c r="IY85" s="14"/>
      <c r="IZ85" s="14"/>
      <c r="JA85" s="14"/>
      <c r="JB85" s="14"/>
      <c r="JC85" s="14"/>
      <c r="JD85" s="14"/>
      <c r="JE85" s="14"/>
      <c r="JF85" s="14"/>
      <c r="JG85" s="14"/>
      <c r="JH85" s="14"/>
      <c r="JI85" s="14"/>
      <c r="JJ85" s="14"/>
      <c r="JK85" s="14"/>
      <c r="JL85" s="14"/>
      <c r="JM85" s="14"/>
      <c r="JN85" s="14"/>
      <c r="JO85" s="14"/>
      <c r="JP85" s="14"/>
      <c r="JQ85" s="14"/>
      <c r="JR85" s="14"/>
      <c r="JS85" s="14"/>
      <c r="JT85" s="14"/>
      <c r="JU85" s="14"/>
      <c r="JV85" s="14"/>
      <c r="JW85" s="14"/>
      <c r="JX85" s="14"/>
      <c r="JY85" s="14"/>
      <c r="JZ85" s="14"/>
      <c r="KA85" s="14"/>
      <c r="KB85" s="14"/>
      <c r="KC85" s="14"/>
      <c r="KD85" s="14"/>
      <c r="KE85" s="14"/>
      <c r="KF85" s="14"/>
      <c r="KG85" s="14"/>
      <c r="KH85" s="14"/>
      <c r="KI85" s="14"/>
      <c r="KJ85" s="14"/>
      <c r="KK85" s="14"/>
      <c r="KL85" s="14"/>
      <c r="KM85" s="14"/>
      <c r="KN85" s="14"/>
      <c r="KO85" s="14"/>
      <c r="KP85" s="14"/>
      <c r="KQ85" s="14"/>
      <c r="KR85" s="14"/>
      <c r="KS85" s="14"/>
      <c r="KT85" s="14"/>
      <c r="KU85" s="14"/>
      <c r="KV85" s="14"/>
      <c r="KW85" s="14"/>
      <c r="KX85" s="14"/>
      <c r="KY85" s="14"/>
      <c r="KZ85" s="14"/>
      <c r="LA85" s="14"/>
      <c r="LB85" s="14"/>
      <c r="LC85" s="14"/>
      <c r="LD85" s="14"/>
      <c r="LE85" s="14"/>
      <c r="LF85" s="14"/>
      <c r="LG85" s="14"/>
      <c r="LH85" s="14"/>
      <c r="LI85" s="14"/>
      <c r="LJ85" s="14"/>
      <c r="LK85" s="14"/>
      <c r="LL85" s="14"/>
      <c r="LM85" s="14"/>
      <c r="LN85" s="14"/>
      <c r="LO85" s="14"/>
      <c r="LP85" s="14"/>
      <c r="LQ85" s="14"/>
      <c r="LR85" s="14"/>
      <c r="LS85" s="14"/>
      <c r="LT85" s="14"/>
      <c r="LU85" s="14"/>
      <c r="LV85" s="14"/>
      <c r="LW85" s="14"/>
      <c r="LX85" s="14"/>
      <c r="LY85" s="14"/>
      <c r="LZ85" s="14"/>
      <c r="MA85" s="14"/>
      <c r="MB85" s="14"/>
      <c r="MC85" s="14"/>
      <c r="MD85" s="14"/>
      <c r="ME85" s="14"/>
      <c r="MF85" s="14"/>
      <c r="MG85" s="14"/>
      <c r="MH85" s="14"/>
      <c r="MI85" s="14"/>
      <c r="MJ85" s="14"/>
      <c r="MK85" s="14"/>
      <c r="ML85" s="14"/>
      <c r="MM85" s="14"/>
      <c r="MN85" s="14"/>
      <c r="MO85" s="14"/>
      <c r="MP85" s="14"/>
      <c r="MQ85" s="14"/>
      <c r="MR85" s="14"/>
      <c r="MS85" s="14"/>
      <c r="MT85" s="14"/>
      <c r="MU85" s="14"/>
      <c r="MV85" s="14"/>
      <c r="MW85" s="14"/>
      <c r="MX85" s="14"/>
      <c r="MY85" s="14"/>
      <c r="MZ85" s="14"/>
      <c r="NA85" s="14"/>
      <c r="NB85" s="14"/>
      <c r="NC85" s="14"/>
      <c r="ND85" s="14"/>
      <c r="NE85" s="14"/>
      <c r="NF85" s="14"/>
      <c r="NG85" s="14"/>
      <c r="NH85" s="14"/>
      <c r="NI85" s="14"/>
      <c r="NJ85" s="14"/>
      <c r="NK85" s="14"/>
      <c r="NL85" s="14"/>
      <c r="NM85" s="14"/>
      <c r="NN85" s="14"/>
      <c r="NO85" s="14"/>
      <c r="NP85" s="14"/>
      <c r="NQ85" s="14"/>
      <c r="NR85" s="14"/>
      <c r="NS85" s="14"/>
      <c r="NT85" s="14"/>
      <c r="NU85" s="14"/>
      <c r="NV85" s="14"/>
      <c r="NW85" s="14"/>
      <c r="NX85" s="14"/>
      <c r="NY85" s="14"/>
      <c r="NZ85" s="14"/>
      <c r="OA85" s="14"/>
      <c r="OB85" s="14"/>
      <c r="OC85" s="14"/>
      <c r="OD85" s="14"/>
      <c r="OE85" s="14"/>
      <c r="OF85" s="14"/>
      <c r="OG85" s="14"/>
      <c r="OH85" s="14"/>
      <c r="OI85" s="14"/>
      <c r="OJ85" s="14"/>
      <c r="OK85" s="14"/>
      <c r="OL85" s="14"/>
      <c r="OM85" s="14"/>
      <c r="ON85" s="14"/>
      <c r="OO85" s="14"/>
      <c r="OP85" s="14"/>
      <c r="OQ85" s="14"/>
      <c r="OR85" s="14"/>
      <c r="OS85" s="14"/>
      <c r="OT85" s="14"/>
      <c r="OU85" s="14"/>
      <c r="OV85" s="14"/>
      <c r="OW85" s="14"/>
      <c r="OX85" s="14"/>
      <c r="OY85" s="14"/>
      <c r="OZ85" s="14"/>
      <c r="PA85" s="14"/>
      <c r="PB85" s="14"/>
      <c r="PC85" s="14"/>
      <c r="PD85" s="14"/>
      <c r="PE85" s="14"/>
      <c r="PF85" s="14"/>
      <c r="PG85" s="14"/>
      <c r="PH85" s="14"/>
      <c r="PI85" s="14"/>
      <c r="PJ85" s="14"/>
      <c r="PK85" s="14"/>
      <c r="PL85" s="14"/>
      <c r="PM85" s="14"/>
      <c r="PN85" s="14"/>
      <c r="PO85" s="14"/>
      <c r="PP85" s="14"/>
      <c r="PQ85" s="14"/>
      <c r="PR85" s="14"/>
      <c r="PS85" s="14"/>
      <c r="PT85" s="14"/>
      <c r="PU85" s="14"/>
      <c r="PV85" s="14"/>
      <c r="PW85" s="14"/>
      <c r="PX85" s="14"/>
      <c r="PY85" s="14"/>
      <c r="PZ85" s="14"/>
      <c r="QA85" s="14"/>
      <c r="QB85" s="14"/>
      <c r="QC85" s="14"/>
      <c r="QD85" s="14"/>
      <c r="QE85" s="14"/>
      <c r="QF85" s="14"/>
      <c r="QG85" s="14"/>
      <c r="QH85" s="14"/>
      <c r="QI85" s="14"/>
    </row>
    <row r="86" spans="1:451" ht="70.5" customHeight="1" x14ac:dyDescent="0.25">
      <c r="A86" s="155">
        <f t="shared" si="46"/>
        <v>62</v>
      </c>
      <c r="B86" s="135" t="s">
        <v>158</v>
      </c>
      <c r="C86" s="135" t="s">
        <v>159</v>
      </c>
      <c r="D86" s="135" t="s">
        <v>47</v>
      </c>
      <c r="E86" s="177"/>
      <c r="F86" s="63"/>
      <c r="G86" s="49"/>
      <c r="H86" s="48"/>
      <c r="I86" s="49"/>
      <c r="J86" s="48"/>
      <c r="K86" s="49"/>
      <c r="L86" s="48"/>
      <c r="M86" s="49"/>
      <c r="N86" s="48"/>
      <c r="O86" s="49"/>
      <c r="P86" s="48"/>
      <c r="Q86" s="49"/>
      <c r="R86" s="48"/>
      <c r="S86" s="49"/>
      <c r="T86" s="63"/>
      <c r="U86" s="50"/>
      <c r="V86" s="48"/>
      <c r="W86" s="49"/>
      <c r="X86" s="63"/>
      <c r="Y86" s="50"/>
      <c r="Z86" s="48"/>
      <c r="AA86" s="49"/>
      <c r="AB86" s="48"/>
      <c r="AC86" s="50"/>
      <c r="AD86" s="62"/>
      <c r="AE86" s="31"/>
      <c r="AF86" s="34" t="e">
        <f>(AE86/AD86)</f>
        <v>#DIV/0!</v>
      </c>
      <c r="AG86" s="41"/>
      <c r="AH86" s="20"/>
      <c r="AI86" s="20"/>
      <c r="AJ86" s="20"/>
      <c r="AK86" s="20"/>
      <c r="AL86" s="20"/>
      <c r="AM86" s="20"/>
    </row>
    <row r="87" spans="1:451" ht="45.75" customHeight="1" thickBot="1" x14ac:dyDescent="0.3">
      <c r="A87" s="155">
        <f t="shared" si="46"/>
        <v>63</v>
      </c>
      <c r="B87" s="134" t="s">
        <v>160</v>
      </c>
      <c r="C87" s="135" t="s">
        <v>161</v>
      </c>
      <c r="D87" s="135" t="s">
        <v>47</v>
      </c>
      <c r="E87" s="177"/>
      <c r="F87" s="73"/>
      <c r="G87" s="36"/>
      <c r="H87" s="37"/>
      <c r="I87" s="36"/>
      <c r="J87" s="37"/>
      <c r="K87" s="36"/>
      <c r="L87" s="37"/>
      <c r="M87" s="36"/>
      <c r="N87" s="37"/>
      <c r="O87" s="36"/>
      <c r="P87" s="37"/>
      <c r="Q87" s="36"/>
      <c r="R87" s="37"/>
      <c r="S87" s="36"/>
      <c r="T87" s="73"/>
      <c r="U87" s="38"/>
      <c r="V87" s="37"/>
      <c r="W87" s="36"/>
      <c r="X87" s="73"/>
      <c r="Y87" s="38"/>
      <c r="Z87" s="37"/>
      <c r="AA87" s="36"/>
      <c r="AB87" s="37"/>
      <c r="AC87" s="38"/>
      <c r="AD87" s="74"/>
      <c r="AE87" s="36"/>
      <c r="AF87" s="40" t="e">
        <f t="shared" ref="AF87:AF89" si="48">(AE87/AD87)</f>
        <v>#DIV/0!</v>
      </c>
      <c r="AG87" s="29" t="s">
        <v>162</v>
      </c>
      <c r="AH87" s="20"/>
      <c r="AI87" s="20"/>
      <c r="AJ87" s="20"/>
      <c r="AK87" s="20"/>
      <c r="AL87" s="20"/>
      <c r="AM87" s="20"/>
    </row>
    <row r="88" spans="1:451" ht="45.75" customHeight="1" thickBot="1" x14ac:dyDescent="0.3">
      <c r="A88" s="155">
        <f>A87+1</f>
        <v>64</v>
      </c>
      <c r="B88" s="134" t="s">
        <v>163</v>
      </c>
      <c r="C88" s="135" t="s">
        <v>164</v>
      </c>
      <c r="D88" s="135" t="s">
        <v>47</v>
      </c>
      <c r="E88" s="177"/>
      <c r="F88" s="66"/>
      <c r="G88" s="65"/>
      <c r="H88" s="64"/>
      <c r="I88" s="65"/>
      <c r="J88" s="64"/>
      <c r="K88" s="65"/>
      <c r="L88" s="64"/>
      <c r="M88" s="65"/>
      <c r="N88" s="64"/>
      <c r="O88" s="65"/>
      <c r="P88" s="64"/>
      <c r="Q88" s="65"/>
      <c r="R88" s="64"/>
      <c r="S88" s="65"/>
      <c r="T88" s="66"/>
      <c r="U88" s="67"/>
      <c r="V88" s="64"/>
      <c r="W88" s="65"/>
      <c r="X88" s="66"/>
      <c r="Y88" s="67"/>
      <c r="Z88" s="64"/>
      <c r="AA88" s="65"/>
      <c r="AB88" s="64"/>
      <c r="AC88" s="67"/>
      <c r="AD88" s="82"/>
      <c r="AE88" s="49"/>
      <c r="AF88" s="40"/>
      <c r="AG88" s="29"/>
      <c r="AH88" s="20"/>
      <c r="AI88" s="20"/>
      <c r="AJ88" s="20"/>
      <c r="AK88" s="20"/>
      <c r="AL88" s="20"/>
      <c r="AM88" s="20"/>
    </row>
    <row r="89" spans="1:451" ht="54.75" customHeight="1" thickBot="1" x14ac:dyDescent="0.3">
      <c r="A89" s="155">
        <f>A88+1</f>
        <v>65</v>
      </c>
      <c r="B89" s="134" t="s">
        <v>165</v>
      </c>
      <c r="C89" s="135" t="s">
        <v>166</v>
      </c>
      <c r="D89" s="135" t="s">
        <v>47</v>
      </c>
      <c r="E89" s="177"/>
      <c r="F89" s="66"/>
      <c r="G89" s="65"/>
      <c r="H89" s="64"/>
      <c r="I89" s="65"/>
      <c r="J89" s="64"/>
      <c r="K89" s="65"/>
      <c r="L89" s="64"/>
      <c r="M89" s="65"/>
      <c r="N89" s="64"/>
      <c r="O89" s="65"/>
      <c r="P89" s="64"/>
      <c r="Q89" s="65"/>
      <c r="R89" s="64"/>
      <c r="S89" s="65"/>
      <c r="T89" s="66"/>
      <c r="U89" s="67"/>
      <c r="V89" s="64"/>
      <c r="W89" s="65"/>
      <c r="X89" s="66"/>
      <c r="Y89" s="67"/>
      <c r="Z89" s="64"/>
      <c r="AA89" s="65"/>
      <c r="AB89" s="64"/>
      <c r="AC89" s="67"/>
      <c r="AD89" s="62"/>
      <c r="AE89" s="31"/>
      <c r="AF89" s="40" t="e">
        <f t="shared" si="48"/>
        <v>#DIV/0!</v>
      </c>
      <c r="AG89" s="75" t="e">
        <f>SUM(AF76:AF89)/13</f>
        <v>#DIV/0!</v>
      </c>
      <c r="AH89" s="20"/>
      <c r="AI89" s="20" t="s">
        <v>97</v>
      </c>
      <c r="AJ89" s="20" t="s">
        <v>97</v>
      </c>
      <c r="AK89" s="20"/>
      <c r="AL89" s="20"/>
      <c r="AM89" s="20"/>
    </row>
    <row r="90" spans="1:451" ht="53.25" hidden="1" customHeight="1" thickBot="1" x14ac:dyDescent="0.3">
      <c r="A90" s="155">
        <v>57</v>
      </c>
      <c r="B90" s="137"/>
      <c r="C90" s="135"/>
      <c r="D90" s="135"/>
      <c r="E90" s="135"/>
      <c r="F90" s="53">
        <f t="shared" ref="F90:AC90" si="49">SUM(F76:F89)</f>
        <v>0</v>
      </c>
      <c r="G90" s="52">
        <f t="shared" si="49"/>
        <v>0</v>
      </c>
      <c r="H90" s="52">
        <f t="shared" si="49"/>
        <v>0</v>
      </c>
      <c r="I90" s="52">
        <f t="shared" si="49"/>
        <v>0</v>
      </c>
      <c r="J90" s="52">
        <f t="shared" si="49"/>
        <v>0</v>
      </c>
      <c r="K90" s="52">
        <f t="shared" si="49"/>
        <v>0</v>
      </c>
      <c r="L90" s="52">
        <f t="shared" si="49"/>
        <v>0</v>
      </c>
      <c r="M90" s="52">
        <f t="shared" si="49"/>
        <v>0</v>
      </c>
      <c r="N90" s="52">
        <f t="shared" si="49"/>
        <v>0</v>
      </c>
      <c r="O90" s="52">
        <f t="shared" si="49"/>
        <v>0</v>
      </c>
      <c r="P90" s="52">
        <f t="shared" si="49"/>
        <v>0</v>
      </c>
      <c r="Q90" s="52">
        <f t="shared" si="49"/>
        <v>0</v>
      </c>
      <c r="R90" s="52">
        <f t="shared" si="49"/>
        <v>0</v>
      </c>
      <c r="S90" s="52">
        <f t="shared" si="49"/>
        <v>0</v>
      </c>
      <c r="T90" s="52">
        <f t="shared" si="49"/>
        <v>0</v>
      </c>
      <c r="U90" s="52">
        <f t="shared" si="49"/>
        <v>0</v>
      </c>
      <c r="V90" s="52">
        <f t="shared" si="49"/>
        <v>0</v>
      </c>
      <c r="W90" s="52">
        <f t="shared" si="49"/>
        <v>0</v>
      </c>
      <c r="X90" s="52">
        <f t="shared" si="49"/>
        <v>0</v>
      </c>
      <c r="Y90" s="52">
        <f t="shared" si="49"/>
        <v>0</v>
      </c>
      <c r="Z90" s="52">
        <f t="shared" si="49"/>
        <v>0</v>
      </c>
      <c r="AA90" s="52">
        <f t="shared" si="49"/>
        <v>0</v>
      </c>
      <c r="AB90" s="52">
        <f t="shared" si="49"/>
        <v>0</v>
      </c>
      <c r="AC90" s="76">
        <f t="shared" si="49"/>
        <v>0</v>
      </c>
      <c r="AD90" s="53"/>
      <c r="AE90" s="53"/>
      <c r="AF90" s="77" t="e">
        <f>SUM(AF75:AF89)/13</f>
        <v>#DIV/0!</v>
      </c>
      <c r="AG90" s="29"/>
      <c r="AH90" s="20"/>
      <c r="AI90" s="20"/>
      <c r="AJ90" s="20"/>
      <c r="AK90" s="20"/>
      <c r="AL90" s="20"/>
      <c r="AM90" s="20"/>
    </row>
    <row r="91" spans="1:451" ht="22.5" customHeight="1" thickBot="1" x14ac:dyDescent="0.3">
      <c r="A91" s="186" t="s">
        <v>167</v>
      </c>
      <c r="B91" s="186"/>
      <c r="C91" s="186"/>
      <c r="D91" s="186"/>
      <c r="E91" s="186"/>
      <c r="F91" s="231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9"/>
      <c r="AH91" s="20"/>
      <c r="AI91" s="20"/>
      <c r="AJ91" s="20"/>
      <c r="AK91" s="20"/>
      <c r="AL91" s="20"/>
      <c r="AM91" s="20"/>
    </row>
    <row r="92" spans="1:451" ht="15.75" hidden="1" customHeight="1" thickBot="1" x14ac:dyDescent="0.3">
      <c r="A92" s="145"/>
      <c r="B92" s="134"/>
      <c r="C92" s="135"/>
      <c r="D92" s="135"/>
      <c r="E92" s="135"/>
      <c r="F92" s="233" t="s">
        <v>1</v>
      </c>
      <c r="G92" s="234"/>
      <c r="H92" s="216" t="s">
        <v>2</v>
      </c>
      <c r="I92" s="216"/>
      <c r="J92" s="212" t="s">
        <v>3</v>
      </c>
      <c r="K92" s="212"/>
      <c r="L92" s="212" t="s">
        <v>4</v>
      </c>
      <c r="M92" s="212"/>
      <c r="N92" s="212" t="s">
        <v>5</v>
      </c>
      <c r="O92" s="212"/>
      <c r="P92" s="212" t="s">
        <v>6</v>
      </c>
      <c r="Q92" s="212"/>
      <c r="R92" s="212" t="s">
        <v>7</v>
      </c>
      <c r="S92" s="212"/>
      <c r="T92" s="212" t="s">
        <v>8</v>
      </c>
      <c r="U92" s="212"/>
      <c r="V92" s="212" t="s">
        <v>9</v>
      </c>
      <c r="W92" s="212"/>
      <c r="X92" s="212" t="s">
        <v>10</v>
      </c>
      <c r="Y92" s="212"/>
      <c r="Z92" s="212" t="s">
        <v>11</v>
      </c>
      <c r="AA92" s="212"/>
      <c r="AB92" s="212" t="s">
        <v>12</v>
      </c>
      <c r="AC92" s="212"/>
      <c r="AD92" s="9"/>
      <c r="AE92" s="9"/>
      <c r="AF92" s="7"/>
      <c r="AG92" s="7"/>
      <c r="AH92" s="1"/>
      <c r="AI92" s="20"/>
      <c r="AJ92" s="20"/>
      <c r="AK92" s="20"/>
      <c r="AL92" s="20"/>
      <c r="AM92" s="20"/>
    </row>
    <row r="93" spans="1:451" ht="15.75" hidden="1" customHeight="1" thickBot="1" x14ac:dyDescent="0.3">
      <c r="A93" s="145"/>
      <c r="B93" s="134"/>
      <c r="C93" s="135"/>
      <c r="D93" s="135"/>
      <c r="E93" s="135"/>
      <c r="F93" s="213" t="s">
        <v>14</v>
      </c>
      <c r="G93" s="214" t="s">
        <v>15</v>
      </c>
      <c r="H93" s="213" t="s">
        <v>14</v>
      </c>
      <c r="I93" s="211" t="s">
        <v>15</v>
      </c>
      <c r="J93" s="210" t="s">
        <v>14</v>
      </c>
      <c r="K93" s="211" t="s">
        <v>15</v>
      </c>
      <c r="L93" s="210" t="s">
        <v>14</v>
      </c>
      <c r="M93" s="211" t="s">
        <v>15</v>
      </c>
      <c r="N93" s="210" t="s">
        <v>14</v>
      </c>
      <c r="O93" s="211" t="s">
        <v>15</v>
      </c>
      <c r="P93" s="210" t="s">
        <v>14</v>
      </c>
      <c r="Q93" s="211" t="s">
        <v>15</v>
      </c>
      <c r="R93" s="210" t="s">
        <v>14</v>
      </c>
      <c r="S93" s="211" t="s">
        <v>15</v>
      </c>
      <c r="T93" s="210" t="s">
        <v>14</v>
      </c>
      <c r="U93" s="211" t="s">
        <v>15</v>
      </c>
      <c r="V93" s="210" t="s">
        <v>14</v>
      </c>
      <c r="W93" s="211" t="s">
        <v>15</v>
      </c>
      <c r="X93" s="210" t="s">
        <v>14</v>
      </c>
      <c r="Y93" s="211" t="s">
        <v>15</v>
      </c>
      <c r="Z93" s="210" t="s">
        <v>14</v>
      </c>
      <c r="AA93" s="211" t="s">
        <v>15</v>
      </c>
      <c r="AB93" s="210" t="s">
        <v>14</v>
      </c>
      <c r="AC93" s="214" t="s">
        <v>15</v>
      </c>
      <c r="AD93" s="12"/>
      <c r="AE93" s="12"/>
      <c r="AF93" s="223" t="s">
        <v>16</v>
      </c>
      <c r="AG93" s="7"/>
      <c r="AH93" s="1"/>
      <c r="AI93" s="20"/>
      <c r="AJ93" s="20"/>
      <c r="AK93" s="20"/>
      <c r="AL93" s="20"/>
      <c r="AM93" s="20"/>
    </row>
    <row r="94" spans="1:451" ht="15" hidden="1" customHeight="1" thickBot="1" x14ac:dyDescent="0.3">
      <c r="A94" s="145"/>
      <c r="B94" s="134"/>
      <c r="C94" s="135"/>
      <c r="D94" s="135"/>
      <c r="E94" s="135"/>
      <c r="F94" s="213"/>
      <c r="G94" s="214"/>
      <c r="H94" s="213"/>
      <c r="I94" s="211"/>
      <c r="J94" s="210"/>
      <c r="K94" s="211"/>
      <c r="L94" s="210"/>
      <c r="M94" s="211"/>
      <c r="N94" s="210"/>
      <c r="O94" s="211"/>
      <c r="P94" s="210"/>
      <c r="Q94" s="211"/>
      <c r="R94" s="210"/>
      <c r="S94" s="211"/>
      <c r="T94" s="210"/>
      <c r="U94" s="211"/>
      <c r="V94" s="210"/>
      <c r="W94" s="211"/>
      <c r="X94" s="210"/>
      <c r="Y94" s="211"/>
      <c r="Z94" s="210"/>
      <c r="AA94" s="211"/>
      <c r="AB94" s="210"/>
      <c r="AC94" s="214"/>
      <c r="AD94" s="12"/>
      <c r="AE94" s="12"/>
      <c r="AF94" s="223"/>
      <c r="AG94" s="7"/>
      <c r="AH94" s="1"/>
      <c r="AI94" s="20"/>
      <c r="AJ94" s="20"/>
      <c r="AK94" s="20"/>
      <c r="AL94" s="20"/>
      <c r="AM94" s="20"/>
    </row>
    <row r="95" spans="1:451" ht="24" customHeight="1" thickBot="1" x14ac:dyDescent="0.3">
      <c r="A95" s="207" t="s">
        <v>18</v>
      </c>
      <c r="B95" s="247" t="s">
        <v>19</v>
      </c>
      <c r="C95" s="190" t="s">
        <v>99</v>
      </c>
      <c r="D95" s="190" t="s">
        <v>21</v>
      </c>
      <c r="E95" s="190" t="s">
        <v>22</v>
      </c>
      <c r="F95" s="191" t="s">
        <v>23</v>
      </c>
      <c r="G95" s="193"/>
      <c r="H95" s="193" t="s">
        <v>23</v>
      </c>
      <c r="I95" s="193"/>
      <c r="J95" s="193" t="s">
        <v>23</v>
      </c>
      <c r="K95" s="193"/>
      <c r="L95" s="193" t="s">
        <v>23</v>
      </c>
      <c r="M95" s="193"/>
      <c r="N95" s="193" t="s">
        <v>23</v>
      </c>
      <c r="O95" s="193"/>
      <c r="P95" s="193" t="s">
        <v>23</v>
      </c>
      <c r="Q95" s="193"/>
      <c r="R95" s="193" t="s">
        <v>23</v>
      </c>
      <c r="S95" s="193"/>
      <c r="T95" s="193" t="s">
        <v>23</v>
      </c>
      <c r="U95" s="193"/>
      <c r="V95" s="193" t="s">
        <v>23</v>
      </c>
      <c r="W95" s="193"/>
      <c r="X95" s="193" t="s">
        <v>23</v>
      </c>
      <c r="Y95" s="193"/>
      <c r="Z95" s="193" t="s">
        <v>23</v>
      </c>
      <c r="AA95" s="193"/>
      <c r="AB95" s="193" t="s">
        <v>23</v>
      </c>
      <c r="AC95" s="193"/>
      <c r="AD95" s="194" t="e">
        <f>((F96+H96+J96+L96+N96+P96+R96+T96+V96+X96+Z96+AB96)/12)</f>
        <v>#DIV/0!</v>
      </c>
      <c r="AE95" s="195"/>
      <c r="AF95" s="223"/>
      <c r="AG95" s="7"/>
      <c r="AH95" s="1"/>
      <c r="AI95" s="20"/>
      <c r="AJ95" s="20"/>
      <c r="AK95" s="20"/>
      <c r="AL95" s="20"/>
      <c r="AM95" s="20"/>
    </row>
    <row r="96" spans="1:451" ht="24" customHeight="1" thickBot="1" x14ac:dyDescent="0.3">
      <c r="A96" s="207"/>
      <c r="B96" s="247"/>
      <c r="C96" s="190"/>
      <c r="D96" s="190"/>
      <c r="E96" s="190"/>
      <c r="F96" s="260" t="e">
        <f t="shared" ref="F96" si="50">(G105/F105)</f>
        <v>#DIV/0!</v>
      </c>
      <c r="G96" s="261"/>
      <c r="H96" s="261" t="e">
        <f t="shared" ref="H96" si="51">(I105/H105)</f>
        <v>#DIV/0!</v>
      </c>
      <c r="I96" s="261"/>
      <c r="J96" s="261">
        <v>0</v>
      </c>
      <c r="K96" s="261"/>
      <c r="L96" s="261">
        <v>0</v>
      </c>
      <c r="M96" s="261"/>
      <c r="N96" s="261" t="e">
        <f>(O105/N105)</f>
        <v>#DIV/0!</v>
      </c>
      <c r="O96" s="261"/>
      <c r="P96" s="261" t="e">
        <f t="shared" ref="P96" si="52">(Q105/P105)</f>
        <v>#DIV/0!</v>
      </c>
      <c r="Q96" s="261"/>
      <c r="R96" s="261">
        <f t="shared" ref="R96" si="53">(S105/R105)</f>
        <v>0</v>
      </c>
      <c r="S96" s="261"/>
      <c r="T96" s="261" t="e">
        <f t="shared" ref="T96" si="54">(U105/T105)</f>
        <v>#DIV/0!</v>
      </c>
      <c r="U96" s="261"/>
      <c r="V96" s="261" t="e">
        <f t="shared" ref="V96" si="55">(W105/V105)</f>
        <v>#DIV/0!</v>
      </c>
      <c r="W96" s="261"/>
      <c r="X96" s="261">
        <f t="shared" ref="X96" si="56">(Y105/X105)</f>
        <v>0</v>
      </c>
      <c r="Y96" s="261"/>
      <c r="Z96" s="261">
        <f t="shared" ref="Z96" si="57">(AA105/Z105)</f>
        <v>0</v>
      </c>
      <c r="AA96" s="261"/>
      <c r="AB96" s="261">
        <f t="shared" ref="AB96" si="58">(AC105/AB105)</f>
        <v>0</v>
      </c>
      <c r="AC96" s="261"/>
      <c r="AD96" s="203"/>
      <c r="AE96" s="204"/>
      <c r="AF96" s="223"/>
      <c r="AG96" s="7"/>
      <c r="AH96" s="1"/>
      <c r="AI96" s="20"/>
      <c r="AJ96" s="20"/>
      <c r="AK96" s="20"/>
      <c r="AL96" s="20"/>
      <c r="AM96" s="20"/>
    </row>
    <row r="97" spans="1:39" ht="57" customHeight="1" x14ac:dyDescent="0.25">
      <c r="A97" s="155">
        <f>A89+1</f>
        <v>66</v>
      </c>
      <c r="B97" s="135" t="s">
        <v>168</v>
      </c>
      <c r="C97" s="135" t="s">
        <v>169</v>
      </c>
      <c r="D97" s="135" t="s">
        <v>47</v>
      </c>
      <c r="E97" s="177"/>
      <c r="F97" s="80"/>
      <c r="G97" s="79"/>
      <c r="H97" s="78"/>
      <c r="I97" s="79"/>
      <c r="J97" s="78"/>
      <c r="K97" s="79"/>
      <c r="L97" s="78"/>
      <c r="M97" s="79"/>
      <c r="N97" s="78"/>
      <c r="O97" s="79"/>
      <c r="P97" s="78"/>
      <c r="Q97" s="79"/>
      <c r="R97" s="78"/>
      <c r="S97" s="79"/>
      <c r="T97" s="80"/>
      <c r="U97" s="81"/>
      <c r="V97" s="78"/>
      <c r="W97" s="79"/>
      <c r="X97" s="80"/>
      <c r="Y97" s="81"/>
      <c r="Z97" s="78"/>
      <c r="AA97" s="79"/>
      <c r="AB97" s="78"/>
      <c r="AC97" s="81"/>
      <c r="AD97" s="82"/>
      <c r="AE97" s="83"/>
      <c r="AF97" s="77" t="e">
        <f>(AE97/AD97)</f>
        <v>#DIV/0!</v>
      </c>
      <c r="AG97" s="41"/>
      <c r="AH97" s="20"/>
      <c r="AI97" s="20"/>
      <c r="AJ97" s="20"/>
      <c r="AK97" s="20"/>
      <c r="AL97" s="20"/>
      <c r="AM97" s="20"/>
    </row>
    <row r="98" spans="1:39" ht="57" customHeight="1" x14ac:dyDescent="0.25">
      <c r="A98" s="155">
        <f>A97+1</f>
        <v>67</v>
      </c>
      <c r="B98" s="84" t="s">
        <v>170</v>
      </c>
      <c r="C98" s="135" t="s">
        <v>171</v>
      </c>
      <c r="D98" s="135" t="s">
        <v>47</v>
      </c>
      <c r="E98" s="177"/>
      <c r="F98" s="86"/>
      <c r="G98" s="44"/>
      <c r="H98" s="85"/>
      <c r="I98" s="44"/>
      <c r="J98" s="85"/>
      <c r="K98" s="44"/>
      <c r="L98" s="85"/>
      <c r="M98" s="44"/>
      <c r="N98" s="85"/>
      <c r="O98" s="44"/>
      <c r="P98" s="85"/>
      <c r="Q98" s="44"/>
      <c r="R98" s="85"/>
      <c r="S98" s="44"/>
      <c r="T98" s="86"/>
      <c r="U98" s="87"/>
      <c r="V98" s="85"/>
      <c r="W98" s="44"/>
      <c r="X98" s="86"/>
      <c r="Y98" s="87"/>
      <c r="Z98" s="85"/>
      <c r="AA98" s="44"/>
      <c r="AB98" s="85"/>
      <c r="AC98" s="87"/>
      <c r="AD98" s="88"/>
      <c r="AE98" s="31"/>
      <c r="AF98" s="34"/>
      <c r="AG98" s="41"/>
      <c r="AH98" s="20"/>
      <c r="AI98" s="20"/>
      <c r="AJ98" s="20"/>
      <c r="AK98" s="20"/>
      <c r="AL98" s="20"/>
      <c r="AM98" s="20"/>
    </row>
    <row r="99" spans="1:39" ht="60.75" customHeight="1" thickBot="1" x14ac:dyDescent="0.3">
      <c r="A99" s="155">
        <f t="shared" ref="A99:A104" si="59">A98+1</f>
        <v>68</v>
      </c>
      <c r="B99" s="134" t="s">
        <v>172</v>
      </c>
      <c r="C99" s="135" t="s">
        <v>173</v>
      </c>
      <c r="D99" s="135" t="s">
        <v>47</v>
      </c>
      <c r="E99" s="177"/>
      <c r="F99" s="102"/>
      <c r="G99" s="83"/>
      <c r="H99" s="35"/>
      <c r="I99" s="83"/>
      <c r="J99" s="35"/>
      <c r="K99" s="83"/>
      <c r="L99" s="35"/>
      <c r="M99" s="83"/>
      <c r="N99" s="35"/>
      <c r="O99" s="83"/>
      <c r="P99" s="35"/>
      <c r="Q99" s="83"/>
      <c r="R99" s="35"/>
      <c r="S99" s="83"/>
      <c r="T99" s="35"/>
      <c r="U99" s="83"/>
      <c r="V99" s="35"/>
      <c r="W99" s="83"/>
      <c r="X99" s="35"/>
      <c r="Y99" s="83"/>
      <c r="Z99" s="35"/>
      <c r="AA99" s="83"/>
      <c r="AB99" s="35"/>
      <c r="AC99" s="89"/>
      <c r="AD99" s="62"/>
      <c r="AE99" s="46"/>
      <c r="AF99" s="42" t="e">
        <f>(AE99/AD99)</f>
        <v>#DIV/0!</v>
      </c>
      <c r="AG99" s="29"/>
      <c r="AH99" s="20"/>
      <c r="AI99" s="20"/>
      <c r="AJ99" s="20"/>
      <c r="AK99" s="20"/>
      <c r="AL99" s="20"/>
      <c r="AM99" s="20"/>
    </row>
    <row r="100" spans="1:39" ht="96.75" customHeight="1" x14ac:dyDescent="0.25">
      <c r="A100" s="155">
        <f t="shared" si="59"/>
        <v>69</v>
      </c>
      <c r="B100" s="135" t="s">
        <v>174</v>
      </c>
      <c r="C100" s="135" t="s">
        <v>173</v>
      </c>
      <c r="D100" s="135" t="s">
        <v>47</v>
      </c>
      <c r="E100" s="177"/>
      <c r="F100" s="23"/>
      <c r="G100" s="22"/>
      <c r="H100" s="21"/>
      <c r="I100" s="90"/>
      <c r="J100" s="24"/>
      <c r="K100" s="22"/>
      <c r="L100" s="24"/>
      <c r="M100" s="22"/>
      <c r="N100" s="24"/>
      <c r="O100" s="22"/>
      <c r="P100" s="24"/>
      <c r="Q100" s="22"/>
      <c r="R100" s="24"/>
      <c r="S100" s="22"/>
      <c r="T100" s="24"/>
      <c r="U100" s="91"/>
      <c r="V100" s="24"/>
      <c r="W100" s="91"/>
      <c r="X100" s="24"/>
      <c r="Y100" s="91"/>
      <c r="Z100" s="24">
        <v>1</v>
      </c>
      <c r="AA100" s="22"/>
      <c r="AB100" s="24"/>
      <c r="AC100" s="25"/>
      <c r="AD100" s="62"/>
      <c r="AE100" s="31"/>
      <c r="AF100" s="34" t="e">
        <f t="shared" ref="AF100:AF102" si="60">(AE100/AD100)</f>
        <v>#DIV/0!</v>
      </c>
      <c r="AG100" s="41"/>
      <c r="AH100" s="20"/>
      <c r="AI100" s="20"/>
      <c r="AJ100" s="20"/>
      <c r="AK100" s="20"/>
      <c r="AL100" s="20"/>
      <c r="AM100" s="20"/>
    </row>
    <row r="101" spans="1:39" ht="73.5" customHeight="1" thickBot="1" x14ac:dyDescent="0.3">
      <c r="A101" s="155">
        <f t="shared" si="59"/>
        <v>70</v>
      </c>
      <c r="B101" s="134" t="s">
        <v>175</v>
      </c>
      <c r="C101" s="135" t="s">
        <v>176</v>
      </c>
      <c r="D101" s="135" t="s">
        <v>47</v>
      </c>
      <c r="E101" s="177"/>
      <c r="F101" s="133"/>
      <c r="G101" s="46"/>
      <c r="H101" s="92"/>
      <c r="I101" s="93"/>
      <c r="J101" s="45"/>
      <c r="K101" s="46"/>
      <c r="L101" s="45"/>
      <c r="M101" s="46"/>
      <c r="N101" s="45"/>
      <c r="O101" s="46"/>
      <c r="P101" s="45"/>
      <c r="Q101" s="46"/>
      <c r="R101" s="45"/>
      <c r="S101" s="46"/>
      <c r="T101" s="45"/>
      <c r="U101" s="46"/>
      <c r="V101" s="45"/>
      <c r="W101" s="46"/>
      <c r="X101" s="45"/>
      <c r="Y101" s="46"/>
      <c r="Z101" s="45"/>
      <c r="AA101" s="46"/>
      <c r="AB101" s="45">
        <v>1</v>
      </c>
      <c r="AC101" s="27"/>
      <c r="AD101" s="62"/>
      <c r="AE101" s="31"/>
      <c r="AF101" s="34" t="e">
        <f>(AE101/AD101)</f>
        <v>#DIV/0!</v>
      </c>
      <c r="AG101" s="29"/>
      <c r="AH101" s="20"/>
      <c r="AI101" s="20"/>
      <c r="AJ101" s="20"/>
      <c r="AK101" s="20"/>
      <c r="AL101" s="20"/>
      <c r="AM101" s="20"/>
    </row>
    <row r="102" spans="1:39" ht="115.5" customHeight="1" thickBot="1" x14ac:dyDescent="0.3">
      <c r="A102" s="155">
        <f t="shared" si="59"/>
        <v>71</v>
      </c>
      <c r="B102" s="134" t="s">
        <v>177</v>
      </c>
      <c r="C102" s="135" t="s">
        <v>178</v>
      </c>
      <c r="D102" s="135" t="s">
        <v>47</v>
      </c>
      <c r="E102" s="177"/>
      <c r="F102" s="95"/>
      <c r="G102" s="56"/>
      <c r="H102" s="173"/>
      <c r="I102" s="94"/>
      <c r="J102" s="55"/>
      <c r="K102" s="56"/>
      <c r="L102" s="55"/>
      <c r="M102" s="56"/>
      <c r="N102" s="55"/>
      <c r="O102" s="56"/>
      <c r="P102" s="55"/>
      <c r="Q102" s="56"/>
      <c r="R102" s="55"/>
      <c r="S102" s="56"/>
      <c r="T102" s="95"/>
      <c r="U102" s="96"/>
      <c r="V102" s="55"/>
      <c r="W102" s="56"/>
      <c r="X102" s="95"/>
      <c r="Y102" s="96"/>
      <c r="Z102" s="55"/>
      <c r="AA102" s="56"/>
      <c r="AB102" s="55">
        <v>1</v>
      </c>
      <c r="AC102" s="96"/>
      <c r="AD102" s="97"/>
      <c r="AE102" s="56"/>
      <c r="AF102" s="98" t="e">
        <f t="shared" si="60"/>
        <v>#DIV/0!</v>
      </c>
      <c r="AG102" s="99" t="s">
        <v>179</v>
      </c>
      <c r="AH102" s="20"/>
      <c r="AI102" s="20"/>
      <c r="AJ102" s="20"/>
      <c r="AK102" s="20"/>
      <c r="AL102" s="20"/>
      <c r="AM102" s="20"/>
    </row>
    <row r="103" spans="1:39" ht="115.5" customHeight="1" thickBot="1" x14ac:dyDescent="0.3">
      <c r="A103" s="155">
        <f t="shared" si="59"/>
        <v>72</v>
      </c>
      <c r="B103" s="134" t="s">
        <v>180</v>
      </c>
      <c r="C103" s="135" t="s">
        <v>181</v>
      </c>
      <c r="D103" s="135" t="s">
        <v>47</v>
      </c>
      <c r="E103" s="177"/>
      <c r="F103" s="102"/>
      <c r="G103" s="83"/>
      <c r="H103" s="181"/>
      <c r="I103" s="101"/>
      <c r="J103" s="35"/>
      <c r="K103" s="83"/>
      <c r="L103" s="35">
        <v>1</v>
      </c>
      <c r="M103" s="83"/>
      <c r="N103" s="35"/>
      <c r="O103" s="83"/>
      <c r="P103" s="35"/>
      <c r="Q103" s="83"/>
      <c r="R103" s="35">
        <v>1</v>
      </c>
      <c r="S103" s="83"/>
      <c r="T103" s="102"/>
      <c r="U103" s="89"/>
      <c r="V103" s="35"/>
      <c r="W103" s="83"/>
      <c r="X103" s="102">
        <v>1</v>
      </c>
      <c r="Y103" s="89"/>
      <c r="Z103" s="35"/>
      <c r="AA103" s="83"/>
      <c r="AB103" s="35"/>
      <c r="AC103" s="89"/>
      <c r="AD103" s="82"/>
      <c r="AE103" s="83"/>
      <c r="AF103" s="98"/>
      <c r="AG103" s="99"/>
      <c r="AH103" s="20"/>
      <c r="AI103" s="20"/>
      <c r="AJ103" s="20"/>
      <c r="AK103" s="20"/>
      <c r="AL103" s="20"/>
      <c r="AM103" s="20"/>
    </row>
    <row r="104" spans="1:39" ht="80.25" customHeight="1" thickBot="1" x14ac:dyDescent="0.3">
      <c r="A104" s="155">
        <f t="shared" si="59"/>
        <v>73</v>
      </c>
      <c r="B104" s="134" t="s">
        <v>182</v>
      </c>
      <c r="C104" s="135" t="s">
        <v>183</v>
      </c>
      <c r="D104" s="135" t="s">
        <v>47</v>
      </c>
      <c r="E104" s="177"/>
      <c r="F104" s="102"/>
      <c r="G104" s="83"/>
      <c r="H104" s="100"/>
      <c r="I104" s="101"/>
      <c r="J104" s="35"/>
      <c r="K104" s="83"/>
      <c r="L104" s="35"/>
      <c r="M104" s="83"/>
      <c r="N104" s="35"/>
      <c r="O104" s="83"/>
      <c r="P104" s="35"/>
      <c r="Q104" s="83"/>
      <c r="R104" s="35"/>
      <c r="S104" s="83"/>
      <c r="T104" s="102"/>
      <c r="U104" s="89"/>
      <c r="V104" s="35"/>
      <c r="W104" s="83"/>
      <c r="X104" s="102"/>
      <c r="Y104" s="89"/>
      <c r="Z104" s="35"/>
      <c r="AA104" s="83"/>
      <c r="AB104" s="35"/>
      <c r="AC104" s="89"/>
      <c r="AD104" s="62"/>
      <c r="AE104" s="93"/>
      <c r="AF104" s="103" t="e">
        <f>(AE104/AD104)</f>
        <v>#DIV/0!</v>
      </c>
      <c r="AG104" s="75" t="e">
        <f>SUM(AF97:AF104)/14</f>
        <v>#DIV/0!</v>
      </c>
      <c r="AH104" s="20" t="s">
        <v>97</v>
      </c>
      <c r="AI104" s="20" t="s">
        <v>97</v>
      </c>
      <c r="AJ104" s="20" t="s">
        <v>97</v>
      </c>
      <c r="AK104" s="20"/>
      <c r="AL104" s="20"/>
      <c r="AM104" s="20"/>
    </row>
    <row r="105" spans="1:39" ht="53.25" hidden="1" customHeight="1" thickBot="1" x14ac:dyDescent="0.3">
      <c r="A105" s="155"/>
      <c r="B105" s="137"/>
      <c r="C105" s="135"/>
      <c r="D105" s="135"/>
      <c r="E105" s="135"/>
      <c r="F105" s="143">
        <f t="shared" ref="F105:AC105" si="61">SUM(F97:F104)</f>
        <v>0</v>
      </c>
      <c r="G105" s="104">
        <f t="shared" si="61"/>
        <v>0</v>
      </c>
      <c r="H105" s="104">
        <f t="shared" si="61"/>
        <v>0</v>
      </c>
      <c r="I105" s="104">
        <f t="shared" si="61"/>
        <v>0</v>
      </c>
      <c r="J105" s="104">
        <f t="shared" si="61"/>
        <v>0</v>
      </c>
      <c r="K105" s="104">
        <f t="shared" si="61"/>
        <v>0</v>
      </c>
      <c r="L105" s="104">
        <f t="shared" si="61"/>
        <v>1</v>
      </c>
      <c r="M105" s="104">
        <f t="shared" si="61"/>
        <v>0</v>
      </c>
      <c r="N105" s="104">
        <f t="shared" si="61"/>
        <v>0</v>
      </c>
      <c r="O105" s="104">
        <f t="shared" si="61"/>
        <v>0</v>
      </c>
      <c r="P105" s="104">
        <f t="shared" si="61"/>
        <v>0</v>
      </c>
      <c r="Q105" s="104">
        <f t="shared" si="61"/>
        <v>0</v>
      </c>
      <c r="R105" s="104">
        <f t="shared" si="61"/>
        <v>1</v>
      </c>
      <c r="S105" s="104">
        <f t="shared" si="61"/>
        <v>0</v>
      </c>
      <c r="T105" s="104">
        <f t="shared" si="61"/>
        <v>0</v>
      </c>
      <c r="U105" s="104">
        <f t="shared" si="61"/>
        <v>0</v>
      </c>
      <c r="V105" s="104">
        <f t="shared" si="61"/>
        <v>0</v>
      </c>
      <c r="W105" s="104">
        <f t="shared" si="61"/>
        <v>0</v>
      </c>
      <c r="X105" s="104">
        <f t="shared" si="61"/>
        <v>1</v>
      </c>
      <c r="Y105" s="104">
        <f t="shared" si="61"/>
        <v>0</v>
      </c>
      <c r="Z105" s="104">
        <f t="shared" si="61"/>
        <v>1</v>
      </c>
      <c r="AA105" s="104">
        <f t="shared" si="61"/>
        <v>0</v>
      </c>
      <c r="AB105" s="104">
        <f t="shared" si="61"/>
        <v>2</v>
      </c>
      <c r="AC105" s="76">
        <f t="shared" si="61"/>
        <v>0</v>
      </c>
      <c r="AD105" s="53"/>
      <c r="AE105" s="53"/>
      <c r="AF105" s="105" t="e">
        <f>SUM(AF97:AF104)/14</f>
        <v>#DIV/0!</v>
      </c>
      <c r="AG105" s="29"/>
      <c r="AH105" s="20"/>
      <c r="AI105" s="20"/>
      <c r="AJ105" s="20"/>
      <c r="AK105" s="20"/>
      <c r="AL105" s="20"/>
      <c r="AM105" s="20"/>
    </row>
    <row r="106" spans="1:39" ht="23.25" customHeight="1" thickBot="1" x14ac:dyDescent="0.3">
      <c r="A106" s="186" t="s">
        <v>184</v>
      </c>
      <c r="B106" s="186"/>
      <c r="C106" s="186"/>
      <c r="D106" s="186"/>
      <c r="E106" s="186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43"/>
      <c r="AG106" s="29"/>
      <c r="AH106" s="20"/>
      <c r="AI106" s="20"/>
      <c r="AJ106" s="20"/>
      <c r="AK106" s="20"/>
      <c r="AL106" s="20"/>
      <c r="AM106" s="20"/>
    </row>
    <row r="107" spans="1:39" ht="15.75" hidden="1" customHeight="1" thickBot="1" x14ac:dyDescent="0.3">
      <c r="A107" s="155"/>
      <c r="B107" s="134"/>
      <c r="C107" s="135"/>
      <c r="D107" s="135"/>
      <c r="E107" s="135"/>
      <c r="F107" s="233" t="s">
        <v>1</v>
      </c>
      <c r="G107" s="250"/>
      <c r="H107" s="216" t="s">
        <v>2</v>
      </c>
      <c r="I107" s="233"/>
      <c r="J107" s="212" t="s">
        <v>3</v>
      </c>
      <c r="K107" s="233"/>
      <c r="L107" s="212" t="s">
        <v>4</v>
      </c>
      <c r="M107" s="233"/>
      <c r="N107" s="212" t="s">
        <v>5</v>
      </c>
      <c r="O107" s="233"/>
      <c r="P107" s="212" t="s">
        <v>6</v>
      </c>
      <c r="Q107" s="233"/>
      <c r="R107" s="212" t="s">
        <v>7</v>
      </c>
      <c r="S107" s="233"/>
      <c r="T107" s="212" t="s">
        <v>8</v>
      </c>
      <c r="U107" s="233"/>
      <c r="V107" s="212" t="s">
        <v>9</v>
      </c>
      <c r="W107" s="233"/>
      <c r="X107" s="212" t="s">
        <v>10</v>
      </c>
      <c r="Y107" s="233"/>
      <c r="Z107" s="212" t="s">
        <v>11</v>
      </c>
      <c r="AA107" s="233"/>
      <c r="AB107" s="212" t="s">
        <v>12</v>
      </c>
      <c r="AC107" s="216"/>
      <c r="AD107" s="9"/>
      <c r="AE107" s="9"/>
      <c r="AF107" s="7"/>
      <c r="AG107" s="7"/>
      <c r="AH107" s="1"/>
      <c r="AI107" s="20"/>
      <c r="AJ107" s="20"/>
      <c r="AK107" s="20"/>
      <c r="AL107" s="20"/>
      <c r="AM107" s="20"/>
    </row>
    <row r="108" spans="1:39" ht="15.75" hidden="1" customHeight="1" thickBot="1" x14ac:dyDescent="0.3">
      <c r="A108" s="155"/>
      <c r="B108" s="134"/>
      <c r="C108" s="135"/>
      <c r="D108" s="135"/>
      <c r="E108" s="135"/>
      <c r="F108" s="213" t="s">
        <v>14</v>
      </c>
      <c r="G108" s="214" t="s">
        <v>15</v>
      </c>
      <c r="H108" s="213" t="s">
        <v>14</v>
      </c>
      <c r="I108" s="211" t="s">
        <v>15</v>
      </c>
      <c r="J108" s="210" t="s">
        <v>14</v>
      </c>
      <c r="K108" s="211" t="s">
        <v>15</v>
      </c>
      <c r="L108" s="210" t="s">
        <v>14</v>
      </c>
      <c r="M108" s="211" t="s">
        <v>15</v>
      </c>
      <c r="N108" s="210" t="s">
        <v>14</v>
      </c>
      <c r="O108" s="211" t="s">
        <v>15</v>
      </c>
      <c r="P108" s="210" t="s">
        <v>14</v>
      </c>
      <c r="Q108" s="211" t="s">
        <v>15</v>
      </c>
      <c r="R108" s="210" t="s">
        <v>14</v>
      </c>
      <c r="S108" s="211" t="s">
        <v>15</v>
      </c>
      <c r="T108" s="210" t="s">
        <v>14</v>
      </c>
      <c r="U108" s="211" t="s">
        <v>15</v>
      </c>
      <c r="V108" s="210" t="s">
        <v>14</v>
      </c>
      <c r="W108" s="211" t="s">
        <v>15</v>
      </c>
      <c r="X108" s="210" t="s">
        <v>14</v>
      </c>
      <c r="Y108" s="211" t="s">
        <v>15</v>
      </c>
      <c r="Z108" s="210" t="s">
        <v>14</v>
      </c>
      <c r="AA108" s="211" t="s">
        <v>15</v>
      </c>
      <c r="AB108" s="210" t="s">
        <v>14</v>
      </c>
      <c r="AC108" s="214" t="s">
        <v>15</v>
      </c>
      <c r="AD108" s="12"/>
      <c r="AE108" s="12"/>
      <c r="AF108" s="223" t="s">
        <v>16</v>
      </c>
      <c r="AG108" s="7"/>
      <c r="AH108" s="1"/>
      <c r="AI108" s="20"/>
      <c r="AJ108" s="20"/>
      <c r="AK108" s="20"/>
      <c r="AL108" s="20"/>
      <c r="AM108" s="20"/>
    </row>
    <row r="109" spans="1:39" ht="15" hidden="1" customHeight="1" thickBot="1" x14ac:dyDescent="0.3">
      <c r="A109" s="155"/>
      <c r="B109" s="134"/>
      <c r="C109" s="135"/>
      <c r="D109" s="135"/>
      <c r="E109" s="135"/>
      <c r="F109" s="240"/>
      <c r="G109" s="242"/>
      <c r="H109" s="240"/>
      <c r="I109" s="244"/>
      <c r="J109" s="241"/>
      <c r="K109" s="244"/>
      <c r="L109" s="241"/>
      <c r="M109" s="244"/>
      <c r="N109" s="241"/>
      <c r="O109" s="244"/>
      <c r="P109" s="241"/>
      <c r="Q109" s="244"/>
      <c r="R109" s="241"/>
      <c r="S109" s="244"/>
      <c r="T109" s="241"/>
      <c r="U109" s="244"/>
      <c r="V109" s="241"/>
      <c r="W109" s="244"/>
      <c r="X109" s="241"/>
      <c r="Y109" s="244"/>
      <c r="Z109" s="241"/>
      <c r="AA109" s="244"/>
      <c r="AB109" s="241"/>
      <c r="AC109" s="242"/>
      <c r="AD109" s="12"/>
      <c r="AE109" s="12"/>
      <c r="AF109" s="198"/>
      <c r="AG109" s="7"/>
      <c r="AH109" s="1"/>
      <c r="AI109" s="20"/>
      <c r="AJ109" s="20"/>
      <c r="AK109" s="20"/>
      <c r="AL109" s="20"/>
      <c r="AM109" s="20"/>
    </row>
    <row r="110" spans="1:39" ht="32.25" customHeight="1" thickBot="1" x14ac:dyDescent="0.3">
      <c r="A110" s="190" t="s">
        <v>18</v>
      </c>
      <c r="B110" s="190" t="s">
        <v>19</v>
      </c>
      <c r="C110" s="190" t="s">
        <v>99</v>
      </c>
      <c r="D110" s="190" t="s">
        <v>21</v>
      </c>
      <c r="E110" s="190" t="s">
        <v>22</v>
      </c>
      <c r="F110" s="191" t="s">
        <v>23</v>
      </c>
      <c r="G110" s="192"/>
      <c r="H110" s="193" t="s">
        <v>23</v>
      </c>
      <c r="I110" s="192"/>
      <c r="J110" s="193" t="s">
        <v>23</v>
      </c>
      <c r="K110" s="192"/>
      <c r="L110" s="193" t="s">
        <v>23</v>
      </c>
      <c r="M110" s="192"/>
      <c r="N110" s="193" t="s">
        <v>23</v>
      </c>
      <c r="O110" s="192"/>
      <c r="P110" s="193" t="s">
        <v>23</v>
      </c>
      <c r="Q110" s="192"/>
      <c r="R110" s="193" t="s">
        <v>23</v>
      </c>
      <c r="S110" s="192"/>
      <c r="T110" s="193" t="s">
        <v>23</v>
      </c>
      <c r="U110" s="192"/>
      <c r="V110" s="193" t="s">
        <v>23</v>
      </c>
      <c r="W110" s="192"/>
      <c r="X110" s="193" t="s">
        <v>23</v>
      </c>
      <c r="Y110" s="192"/>
      <c r="Z110" s="193" t="s">
        <v>23</v>
      </c>
      <c r="AA110" s="192"/>
      <c r="AB110" s="193" t="s">
        <v>23</v>
      </c>
      <c r="AC110" s="192"/>
      <c r="AD110" s="194" t="e">
        <f>((F111+H111+J111+L111+N111+P111+R111+T111+V111+X111+Z111+AB111)/12)</f>
        <v>#DIV/0!</v>
      </c>
      <c r="AE110" s="195"/>
      <c r="AF110" s="198"/>
      <c r="AG110" s="7"/>
      <c r="AH110" s="1"/>
      <c r="AI110" s="20"/>
      <c r="AJ110" s="20"/>
      <c r="AK110" s="20"/>
      <c r="AL110" s="20"/>
      <c r="AM110" s="20"/>
    </row>
    <row r="111" spans="1:39" ht="20.25" customHeight="1" thickBot="1" x14ac:dyDescent="0.3">
      <c r="A111" s="190"/>
      <c r="B111" s="190"/>
      <c r="C111" s="190"/>
      <c r="D111" s="190"/>
      <c r="E111" s="190"/>
      <c r="F111" s="199" t="e">
        <f>(G125/F125)</f>
        <v>#DIV/0!</v>
      </c>
      <c r="G111" s="185"/>
      <c r="H111" s="184" t="e">
        <f>(I125/H125)</f>
        <v>#DIV/0!</v>
      </c>
      <c r="I111" s="185"/>
      <c r="J111" s="184" t="e">
        <f t="shared" ref="J111" si="62">(K125/J125)</f>
        <v>#DIV/0!</v>
      </c>
      <c r="K111" s="185"/>
      <c r="L111" s="184" t="e">
        <f t="shared" ref="L111" si="63">(M125/L125)</f>
        <v>#DIV/0!</v>
      </c>
      <c r="M111" s="185"/>
      <c r="N111" s="184" t="e">
        <f t="shared" ref="N111" si="64">(O125/N125)</f>
        <v>#DIV/0!</v>
      </c>
      <c r="O111" s="185"/>
      <c r="P111" s="184" t="e">
        <f t="shared" ref="P111" si="65">(Q125/P125)</f>
        <v>#DIV/0!</v>
      </c>
      <c r="Q111" s="185"/>
      <c r="R111" s="184" t="e">
        <f t="shared" ref="R111" si="66">(S125/R125)</f>
        <v>#DIV/0!</v>
      </c>
      <c r="S111" s="185"/>
      <c r="T111" s="184" t="e">
        <f t="shared" ref="T111" si="67">(U125/T125)</f>
        <v>#DIV/0!</v>
      </c>
      <c r="U111" s="185"/>
      <c r="V111" s="184" t="e">
        <f t="shared" ref="V111" si="68">(W125/V125)</f>
        <v>#DIV/0!</v>
      </c>
      <c r="W111" s="185"/>
      <c r="X111" s="184" t="e">
        <f t="shared" ref="X111" si="69">(Y125/X125)</f>
        <v>#DIV/0!</v>
      </c>
      <c r="Y111" s="185"/>
      <c r="Z111" s="184" t="e">
        <f t="shared" ref="Z111" si="70">(AA125/Z125)</f>
        <v>#DIV/0!</v>
      </c>
      <c r="AA111" s="185"/>
      <c r="AB111" s="184" t="e">
        <f t="shared" ref="AB111" si="71">(AC125/AB125)</f>
        <v>#DIV/0!</v>
      </c>
      <c r="AC111" s="185"/>
      <c r="AD111" s="203"/>
      <c r="AE111" s="204"/>
      <c r="AF111" s="198"/>
      <c r="AG111" s="7"/>
      <c r="AH111" s="1"/>
      <c r="AI111" s="20"/>
      <c r="AJ111" s="20"/>
      <c r="AK111" s="20"/>
      <c r="AL111" s="20"/>
      <c r="AM111" s="20"/>
    </row>
    <row r="112" spans="1:39" ht="44.25" customHeight="1" thickBot="1" x14ac:dyDescent="0.3">
      <c r="A112" s="155">
        <f>A104+1</f>
        <v>74</v>
      </c>
      <c r="B112" s="11" t="s">
        <v>185</v>
      </c>
      <c r="C112" s="10" t="s">
        <v>186</v>
      </c>
      <c r="D112" s="135" t="s">
        <v>47</v>
      </c>
      <c r="E112" s="177"/>
      <c r="F112" s="23"/>
      <c r="G112" s="22"/>
      <c r="H112" s="24"/>
      <c r="I112" s="22"/>
      <c r="J112" s="24"/>
      <c r="K112" s="22"/>
      <c r="L112" s="24"/>
      <c r="M112" s="22"/>
      <c r="N112" s="24"/>
      <c r="O112" s="22"/>
      <c r="P112" s="24"/>
      <c r="Q112" s="22"/>
      <c r="R112" s="24"/>
      <c r="S112" s="22"/>
      <c r="T112" s="24"/>
      <c r="U112" s="22"/>
      <c r="V112" s="24"/>
      <c r="W112" s="22"/>
      <c r="X112" s="24"/>
      <c r="Y112" s="22"/>
      <c r="Z112" s="24"/>
      <c r="AA112" s="22"/>
      <c r="AB112" s="24"/>
      <c r="AC112" s="22"/>
      <c r="AD112" s="106">
        <f t="shared" ref="AD112" si="72">SUM(F112,H112,J112,L112,N112,P112,R112,T112,V112,X112,Z112,AB112)</f>
        <v>0</v>
      </c>
      <c r="AE112" s="90">
        <f>SUM(G112,I112,K112,M112,O112,Q112,S112,U112,W112,Y112,AA112,AC112)</f>
        <v>0</v>
      </c>
      <c r="AF112" s="28" t="e">
        <f>(AE112/AD112)</f>
        <v>#DIV/0!</v>
      </c>
      <c r="AG112" s="29"/>
      <c r="AH112" s="20"/>
      <c r="AI112" s="20"/>
      <c r="AJ112" s="20"/>
      <c r="AK112" s="20"/>
      <c r="AL112" s="20"/>
      <c r="AM112" s="20"/>
    </row>
    <row r="113" spans="1:39" ht="44.25" customHeight="1" thickBot="1" x14ac:dyDescent="0.3">
      <c r="A113" s="155">
        <f>A112+1</f>
        <v>75</v>
      </c>
      <c r="B113" s="147" t="s">
        <v>187</v>
      </c>
      <c r="C113" s="10" t="s">
        <v>188</v>
      </c>
      <c r="D113" s="135" t="s">
        <v>47</v>
      </c>
      <c r="E113" s="177"/>
      <c r="F113" s="133"/>
      <c r="G113" s="46"/>
      <c r="H113" s="24"/>
      <c r="I113" s="22"/>
      <c r="J113" s="24"/>
      <c r="K113" s="22"/>
      <c r="L113" s="24"/>
      <c r="M113" s="22"/>
      <c r="N113" s="24"/>
      <c r="O113" s="22"/>
      <c r="P113" s="24"/>
      <c r="Q113" s="22"/>
      <c r="R113" s="24"/>
      <c r="S113" s="22"/>
      <c r="T113" s="24"/>
      <c r="U113" s="22"/>
      <c r="V113" s="24"/>
      <c r="W113" s="22"/>
      <c r="X113" s="24"/>
      <c r="Y113" s="22"/>
      <c r="Z113" s="24"/>
      <c r="AA113" s="22"/>
      <c r="AB113" s="24"/>
      <c r="AC113" s="22"/>
      <c r="AD113" s="62">
        <f t="shared" ref="AD113:AD124" si="73">SUM(F113,H113,J113,L113,N113,P113,R113,T113,V113,X113,Z113,AB113)</f>
        <v>0</v>
      </c>
      <c r="AE113" s="107">
        <f t="shared" ref="AE113:AE124" si="74">SUM(G113,I113,K113,M113,O113,Q113,S113,U113,W113,Y113,AA113,AC113)</f>
        <v>0</v>
      </c>
      <c r="AF113" s="34" t="e">
        <f t="shared" ref="AF113:AF124" si="75">(AE113/AD113)</f>
        <v>#DIV/0!</v>
      </c>
      <c r="AG113" s="29"/>
      <c r="AH113" s="20"/>
      <c r="AI113" s="20"/>
      <c r="AJ113" s="20"/>
      <c r="AK113" s="20"/>
      <c r="AL113" s="20"/>
      <c r="AM113" s="20"/>
    </row>
    <row r="114" spans="1:39" ht="30.75" customHeight="1" thickBot="1" x14ac:dyDescent="0.3">
      <c r="A114" s="155">
        <f t="shared" ref="A114:A124" si="76">A113+1</f>
        <v>76</v>
      </c>
      <c r="B114" s="134" t="s">
        <v>189</v>
      </c>
      <c r="C114" s="134" t="s">
        <v>190</v>
      </c>
      <c r="D114" s="135" t="s">
        <v>47</v>
      </c>
      <c r="E114" s="177"/>
      <c r="F114" s="73"/>
      <c r="G114" s="36"/>
      <c r="H114" s="24"/>
      <c r="I114" s="22"/>
      <c r="J114" s="24"/>
      <c r="K114" s="22"/>
      <c r="L114" s="24"/>
      <c r="M114" s="22"/>
      <c r="N114" s="24"/>
      <c r="O114" s="22"/>
      <c r="P114" s="24"/>
      <c r="Q114" s="22"/>
      <c r="R114" s="24"/>
      <c r="S114" s="22"/>
      <c r="T114" s="24"/>
      <c r="U114" s="22"/>
      <c r="V114" s="24"/>
      <c r="W114" s="22"/>
      <c r="X114" s="24"/>
      <c r="Y114" s="22"/>
      <c r="Z114" s="24"/>
      <c r="AA114" s="22"/>
      <c r="AB114" s="24"/>
      <c r="AC114" s="22"/>
      <c r="AD114" s="74">
        <f t="shared" si="73"/>
        <v>0</v>
      </c>
      <c r="AE114" s="108">
        <f t="shared" si="74"/>
        <v>0</v>
      </c>
      <c r="AF114" s="40" t="e">
        <f t="shared" si="75"/>
        <v>#DIV/0!</v>
      </c>
      <c r="AG114" s="29"/>
      <c r="AH114" s="20"/>
      <c r="AI114" s="20"/>
      <c r="AJ114" s="20"/>
      <c r="AK114" s="20"/>
      <c r="AL114" s="20"/>
      <c r="AM114" s="20"/>
    </row>
    <row r="115" spans="1:39" ht="25.5" x14ac:dyDescent="0.25">
      <c r="A115" s="155">
        <f t="shared" si="76"/>
        <v>77</v>
      </c>
      <c r="B115" s="134" t="s">
        <v>191</v>
      </c>
      <c r="C115" s="134" t="s">
        <v>192</v>
      </c>
      <c r="D115" s="135" t="s">
        <v>47</v>
      </c>
      <c r="E115" s="177"/>
      <c r="F115" s="32"/>
      <c r="G115" s="31"/>
      <c r="H115" s="30"/>
      <c r="I115" s="31"/>
      <c r="J115" s="30"/>
      <c r="K115" s="31"/>
      <c r="L115" s="30"/>
      <c r="M115" s="31"/>
      <c r="N115" s="30"/>
      <c r="O115" s="31"/>
      <c r="P115" s="30"/>
      <c r="Q115" s="31"/>
      <c r="R115" s="30"/>
      <c r="S115" s="31"/>
      <c r="T115" s="30"/>
      <c r="U115" s="31"/>
      <c r="V115" s="30"/>
      <c r="W115" s="31"/>
      <c r="X115" s="30"/>
      <c r="Y115" s="31"/>
      <c r="Z115" s="30"/>
      <c r="AA115" s="31"/>
      <c r="AB115" s="30"/>
      <c r="AC115" s="33"/>
      <c r="AD115" s="62">
        <f t="shared" si="73"/>
        <v>0</v>
      </c>
      <c r="AE115" s="107">
        <f t="shared" si="74"/>
        <v>0</v>
      </c>
      <c r="AF115" s="34" t="e">
        <f t="shared" si="75"/>
        <v>#DIV/0!</v>
      </c>
      <c r="AG115" s="41"/>
      <c r="AH115" s="20"/>
      <c r="AI115" s="20"/>
      <c r="AJ115" s="20"/>
      <c r="AK115" s="20"/>
      <c r="AL115" s="20"/>
      <c r="AM115" s="20"/>
    </row>
    <row r="116" spans="1:39" ht="43.5" customHeight="1" thickBot="1" x14ac:dyDescent="0.3">
      <c r="A116" s="155">
        <f t="shared" si="76"/>
        <v>78</v>
      </c>
      <c r="B116" s="134" t="s">
        <v>193</v>
      </c>
      <c r="C116" s="134" t="s">
        <v>194</v>
      </c>
      <c r="D116" s="135" t="s">
        <v>47</v>
      </c>
      <c r="E116" s="177"/>
      <c r="F116" s="32"/>
      <c r="G116" s="31"/>
      <c r="H116" s="30"/>
      <c r="I116" s="31"/>
      <c r="J116" s="30"/>
      <c r="K116" s="31"/>
      <c r="L116" s="30"/>
      <c r="M116" s="31"/>
      <c r="N116" s="30"/>
      <c r="O116" s="31"/>
      <c r="P116" s="30"/>
      <c r="Q116" s="31"/>
      <c r="R116" s="30"/>
      <c r="S116" s="31"/>
      <c r="T116" s="30"/>
      <c r="U116" s="31"/>
      <c r="V116" s="30"/>
      <c r="W116" s="31"/>
      <c r="X116" s="30"/>
      <c r="Y116" s="31"/>
      <c r="Z116" s="30"/>
      <c r="AA116" s="31"/>
      <c r="AB116" s="30"/>
      <c r="AC116" s="33"/>
      <c r="AD116" s="62">
        <f t="shared" si="73"/>
        <v>0</v>
      </c>
      <c r="AE116" s="107">
        <f t="shared" si="74"/>
        <v>0</v>
      </c>
      <c r="AF116" s="34" t="e">
        <f t="shared" si="75"/>
        <v>#DIV/0!</v>
      </c>
      <c r="AG116" s="41"/>
      <c r="AH116" s="20"/>
      <c r="AI116" s="20"/>
      <c r="AJ116" s="20"/>
      <c r="AK116" s="20"/>
      <c r="AL116" s="20"/>
      <c r="AM116" s="20"/>
    </row>
    <row r="117" spans="1:39" ht="70.5" customHeight="1" x14ac:dyDescent="0.25">
      <c r="A117" s="155">
        <f t="shared" si="76"/>
        <v>79</v>
      </c>
      <c r="B117" s="134" t="s">
        <v>195</v>
      </c>
      <c r="C117" s="134" t="s">
        <v>196</v>
      </c>
      <c r="D117" s="135" t="s">
        <v>47</v>
      </c>
      <c r="E117" s="177"/>
      <c r="F117" s="32"/>
      <c r="G117" s="31"/>
      <c r="H117" s="24"/>
      <c r="I117" s="22"/>
      <c r="J117" s="24"/>
      <c r="K117" s="22"/>
      <c r="L117" s="24"/>
      <c r="M117" s="22"/>
      <c r="N117" s="24"/>
      <c r="O117" s="22"/>
      <c r="P117" s="24"/>
      <c r="Q117" s="22"/>
      <c r="R117" s="24"/>
      <c r="S117" s="22"/>
      <c r="T117" s="24"/>
      <c r="U117" s="22"/>
      <c r="V117" s="24"/>
      <c r="W117" s="22"/>
      <c r="X117" s="24"/>
      <c r="Y117" s="22"/>
      <c r="Z117" s="24"/>
      <c r="AA117" s="22"/>
      <c r="AB117" s="24"/>
      <c r="AC117" s="22"/>
      <c r="AD117" s="62">
        <f t="shared" si="73"/>
        <v>0</v>
      </c>
      <c r="AE117" s="107">
        <f t="shared" si="74"/>
        <v>0</v>
      </c>
      <c r="AF117" s="34" t="e">
        <f t="shared" si="75"/>
        <v>#DIV/0!</v>
      </c>
      <c r="AG117" s="41"/>
      <c r="AH117" s="20"/>
      <c r="AI117" s="20"/>
      <c r="AJ117" s="20"/>
      <c r="AK117" s="20"/>
      <c r="AL117" s="20"/>
      <c r="AM117" s="20"/>
    </row>
    <row r="118" spans="1:39" ht="54" customHeight="1" x14ac:dyDescent="0.25">
      <c r="A118" s="155">
        <f t="shared" si="76"/>
        <v>80</v>
      </c>
      <c r="B118" s="134" t="s">
        <v>197</v>
      </c>
      <c r="C118" s="135" t="s">
        <v>198</v>
      </c>
      <c r="D118" s="135" t="s">
        <v>47</v>
      </c>
      <c r="E118" s="177"/>
      <c r="F118" s="32"/>
      <c r="G118" s="31"/>
      <c r="H118" s="30"/>
      <c r="I118" s="31"/>
      <c r="J118" s="30"/>
      <c r="K118" s="31"/>
      <c r="L118" s="30"/>
      <c r="M118" s="31"/>
      <c r="N118" s="30"/>
      <c r="O118" s="31"/>
      <c r="P118" s="30"/>
      <c r="Q118" s="31"/>
      <c r="R118" s="30"/>
      <c r="S118" s="31"/>
      <c r="T118" s="30"/>
      <c r="U118" s="31"/>
      <c r="V118" s="30"/>
      <c r="W118" s="31"/>
      <c r="X118" s="30"/>
      <c r="Y118" s="31"/>
      <c r="Z118" s="30"/>
      <c r="AA118" s="31"/>
      <c r="AB118" s="30"/>
      <c r="AC118" s="33"/>
      <c r="AD118" s="62">
        <f t="shared" si="73"/>
        <v>0</v>
      </c>
      <c r="AE118" s="107">
        <f t="shared" si="74"/>
        <v>0</v>
      </c>
      <c r="AF118" s="34" t="e">
        <f t="shared" si="75"/>
        <v>#DIV/0!</v>
      </c>
      <c r="AG118" s="41"/>
      <c r="AH118" s="20"/>
      <c r="AI118" s="20"/>
      <c r="AJ118" s="20"/>
      <c r="AK118" s="20"/>
      <c r="AL118" s="20"/>
      <c r="AM118" s="20"/>
    </row>
    <row r="119" spans="1:39" ht="38.25" x14ac:dyDescent="0.25">
      <c r="A119" s="155">
        <f t="shared" si="76"/>
        <v>81</v>
      </c>
      <c r="B119" s="134" t="s">
        <v>199</v>
      </c>
      <c r="C119" s="135" t="s">
        <v>200</v>
      </c>
      <c r="D119" s="135" t="s">
        <v>47</v>
      </c>
      <c r="E119" s="177"/>
      <c r="F119" s="32"/>
      <c r="G119" s="31"/>
      <c r="H119" s="30"/>
      <c r="I119" s="31"/>
      <c r="J119" s="30"/>
      <c r="K119" s="31"/>
      <c r="L119" s="30"/>
      <c r="M119" s="31"/>
      <c r="N119" s="30"/>
      <c r="O119" s="31"/>
      <c r="P119" s="30"/>
      <c r="Q119" s="31"/>
      <c r="R119" s="30"/>
      <c r="S119" s="31"/>
      <c r="T119" s="30"/>
      <c r="U119" s="31"/>
      <c r="V119" s="30"/>
      <c r="W119" s="31"/>
      <c r="X119" s="30"/>
      <c r="Y119" s="31"/>
      <c r="Z119" s="30"/>
      <c r="AA119" s="31"/>
      <c r="AB119" s="30"/>
      <c r="AC119" s="33"/>
      <c r="AD119" s="62">
        <f t="shared" si="73"/>
        <v>0</v>
      </c>
      <c r="AE119" s="107">
        <f t="shared" si="74"/>
        <v>0</v>
      </c>
      <c r="AF119" s="34" t="e">
        <f t="shared" si="75"/>
        <v>#DIV/0!</v>
      </c>
      <c r="AG119" s="41"/>
      <c r="AH119" s="20"/>
      <c r="AI119" s="20"/>
      <c r="AJ119" s="20"/>
      <c r="AK119" s="20"/>
      <c r="AL119" s="20"/>
      <c r="AM119" s="20"/>
    </row>
    <row r="120" spans="1:39" ht="48" customHeight="1" x14ac:dyDescent="0.25">
      <c r="A120" s="155">
        <f t="shared" si="76"/>
        <v>82</v>
      </c>
      <c r="B120" s="134" t="s">
        <v>201</v>
      </c>
      <c r="C120" s="135" t="s">
        <v>202</v>
      </c>
      <c r="D120" s="135" t="s">
        <v>47</v>
      </c>
      <c r="E120" s="177"/>
      <c r="F120" s="32"/>
      <c r="G120" s="31"/>
      <c r="H120" s="30"/>
      <c r="I120" s="31"/>
      <c r="J120" s="30"/>
      <c r="K120" s="31"/>
      <c r="L120" s="30"/>
      <c r="M120" s="31"/>
      <c r="N120" s="30"/>
      <c r="O120" s="31"/>
      <c r="P120" s="30"/>
      <c r="Q120" s="31"/>
      <c r="R120" s="30"/>
      <c r="S120" s="31"/>
      <c r="T120" s="30"/>
      <c r="U120" s="31"/>
      <c r="V120" s="30"/>
      <c r="W120" s="31"/>
      <c r="X120" s="30"/>
      <c r="Y120" s="31"/>
      <c r="Z120" s="30"/>
      <c r="AA120" s="31"/>
      <c r="AB120" s="30"/>
      <c r="AC120" s="33"/>
      <c r="AD120" s="62">
        <f t="shared" si="73"/>
        <v>0</v>
      </c>
      <c r="AE120" s="107">
        <f t="shared" si="74"/>
        <v>0</v>
      </c>
      <c r="AF120" s="34" t="e">
        <f t="shared" si="75"/>
        <v>#DIV/0!</v>
      </c>
      <c r="AG120" s="41"/>
      <c r="AH120" s="20"/>
      <c r="AI120" s="20"/>
      <c r="AJ120" s="20"/>
      <c r="AK120" s="20"/>
      <c r="AL120" s="20"/>
      <c r="AM120" s="20"/>
    </row>
    <row r="121" spans="1:39" ht="51" x14ac:dyDescent="0.25">
      <c r="A121" s="155">
        <f t="shared" si="76"/>
        <v>83</v>
      </c>
      <c r="B121" s="134" t="s">
        <v>203</v>
      </c>
      <c r="C121" s="135" t="s">
        <v>204</v>
      </c>
      <c r="D121" s="135" t="s">
        <v>47</v>
      </c>
      <c r="E121" s="177"/>
      <c r="F121" s="32"/>
      <c r="G121" s="31"/>
      <c r="H121" s="30"/>
      <c r="I121" s="31"/>
      <c r="J121" s="30"/>
      <c r="K121" s="31"/>
      <c r="L121" s="30"/>
      <c r="M121" s="31"/>
      <c r="N121" s="30"/>
      <c r="O121" s="31"/>
      <c r="P121" s="30"/>
      <c r="Q121" s="31"/>
      <c r="R121" s="85"/>
      <c r="S121" s="44"/>
      <c r="T121" s="85"/>
      <c r="U121" s="44"/>
      <c r="V121" s="85"/>
      <c r="W121" s="44"/>
      <c r="X121" s="85"/>
      <c r="Y121" s="31"/>
      <c r="Z121" s="30"/>
      <c r="AA121" s="31"/>
      <c r="AB121" s="30"/>
      <c r="AC121" s="33"/>
      <c r="AD121" s="62">
        <f t="shared" si="73"/>
        <v>0</v>
      </c>
      <c r="AE121" s="107">
        <f t="shared" si="74"/>
        <v>0</v>
      </c>
      <c r="AF121" s="34" t="e">
        <f t="shared" si="75"/>
        <v>#DIV/0!</v>
      </c>
      <c r="AG121" s="41"/>
      <c r="AH121" s="20"/>
      <c r="AI121" s="20"/>
      <c r="AJ121" s="20"/>
      <c r="AK121" s="20"/>
      <c r="AL121" s="20"/>
      <c r="AM121" s="20"/>
    </row>
    <row r="122" spans="1:39" ht="57" customHeight="1" thickBot="1" x14ac:dyDescent="0.3">
      <c r="A122" s="155">
        <f t="shared" si="76"/>
        <v>84</v>
      </c>
      <c r="B122" s="150" t="s">
        <v>205</v>
      </c>
      <c r="C122" s="135" t="s">
        <v>206</v>
      </c>
      <c r="D122" s="135" t="s">
        <v>47</v>
      </c>
      <c r="E122" s="177"/>
      <c r="F122" s="32"/>
      <c r="G122" s="31"/>
      <c r="H122" s="30"/>
      <c r="I122" s="31"/>
      <c r="J122" s="30"/>
      <c r="K122" s="31"/>
      <c r="L122" s="30"/>
      <c r="M122" s="31"/>
      <c r="N122" s="30"/>
      <c r="O122" s="31"/>
      <c r="P122" s="30"/>
      <c r="Q122" s="31"/>
      <c r="R122" s="30"/>
      <c r="S122" s="31"/>
      <c r="T122" s="30"/>
      <c r="U122" s="31"/>
      <c r="V122" s="30"/>
      <c r="W122" s="31"/>
      <c r="X122" s="30"/>
      <c r="Y122" s="31"/>
      <c r="Z122" s="30"/>
      <c r="AA122" s="31"/>
      <c r="AB122" s="30"/>
      <c r="AC122" s="33"/>
      <c r="AD122" s="62">
        <f t="shared" si="73"/>
        <v>0</v>
      </c>
      <c r="AE122" s="107">
        <f t="shared" si="74"/>
        <v>0</v>
      </c>
      <c r="AF122" s="34" t="e">
        <f>(AE122/AD122)</f>
        <v>#DIV/0!</v>
      </c>
      <c r="AG122" s="29"/>
      <c r="AH122" s="20"/>
      <c r="AI122" s="20"/>
      <c r="AJ122" s="20"/>
      <c r="AK122" s="20"/>
      <c r="AL122" s="20"/>
      <c r="AM122" s="20"/>
    </row>
    <row r="123" spans="1:39" ht="54" customHeight="1" thickBot="1" x14ac:dyDescent="0.3">
      <c r="A123" s="155">
        <f t="shared" si="76"/>
        <v>85</v>
      </c>
      <c r="B123" s="134" t="s">
        <v>207</v>
      </c>
      <c r="C123" s="135" t="s">
        <v>208</v>
      </c>
      <c r="D123" s="135" t="s">
        <v>47</v>
      </c>
      <c r="E123" s="177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74">
        <f t="shared" si="73"/>
        <v>0</v>
      </c>
      <c r="AE123" s="109">
        <f t="shared" si="74"/>
        <v>0</v>
      </c>
      <c r="AF123" s="28" t="e">
        <f t="shared" si="75"/>
        <v>#DIV/0!</v>
      </c>
      <c r="AG123" s="110"/>
      <c r="AH123" s="20"/>
      <c r="AI123" s="20"/>
      <c r="AJ123" s="20"/>
      <c r="AK123" s="20"/>
      <c r="AL123" s="20"/>
      <c r="AM123" s="20"/>
    </row>
    <row r="124" spans="1:39" ht="39" thickBot="1" x14ac:dyDescent="0.3">
      <c r="A124" s="155">
        <f t="shared" si="76"/>
        <v>86</v>
      </c>
      <c r="B124" s="134" t="s">
        <v>209</v>
      </c>
      <c r="C124" s="135" t="s">
        <v>210</v>
      </c>
      <c r="D124" s="135" t="s">
        <v>47</v>
      </c>
      <c r="E124" s="177"/>
      <c r="F124" s="144"/>
      <c r="G124" s="112"/>
      <c r="H124" s="111"/>
      <c r="I124" s="112"/>
      <c r="J124" s="111"/>
      <c r="K124" s="112"/>
      <c r="L124" s="111"/>
      <c r="M124" s="112"/>
      <c r="N124" s="111"/>
      <c r="O124" s="112"/>
      <c r="P124" s="111"/>
      <c r="Q124" s="112"/>
      <c r="R124" s="111"/>
      <c r="S124" s="112"/>
      <c r="T124" s="111"/>
      <c r="U124" s="112"/>
      <c r="V124" s="111"/>
      <c r="W124" s="112"/>
      <c r="X124" s="111"/>
      <c r="Y124" s="112"/>
      <c r="Z124" s="111"/>
      <c r="AA124" s="112"/>
      <c r="AB124" s="111"/>
      <c r="AC124" s="113"/>
      <c r="AD124" s="62">
        <f t="shared" si="73"/>
        <v>0</v>
      </c>
      <c r="AE124" s="109">
        <f t="shared" si="74"/>
        <v>0</v>
      </c>
      <c r="AF124" s="114" t="e">
        <f t="shared" si="75"/>
        <v>#DIV/0!</v>
      </c>
      <c r="AG124" s="75" t="e">
        <f>SUM(AF112:AF124)/16</f>
        <v>#DIV/0!</v>
      </c>
      <c r="AH124" s="20"/>
      <c r="AI124" s="20" t="s">
        <v>97</v>
      </c>
      <c r="AJ124" s="20"/>
      <c r="AK124" s="20"/>
      <c r="AL124" s="20"/>
      <c r="AM124" s="20"/>
    </row>
    <row r="125" spans="1:39" ht="13.5" hidden="1" customHeight="1" thickBot="1" x14ac:dyDescent="0.3">
      <c r="A125" s="155">
        <f t="shared" ref="A125" si="77">A117+1</f>
        <v>80</v>
      </c>
      <c r="B125" s="137"/>
      <c r="C125" s="135"/>
      <c r="D125" s="135"/>
      <c r="E125" s="135"/>
      <c r="F125" s="53">
        <f t="shared" ref="F125:AC125" si="78">SUM(F112:F124)</f>
        <v>0</v>
      </c>
      <c r="G125" s="52">
        <f t="shared" si="78"/>
        <v>0</v>
      </c>
      <c r="H125" s="52">
        <f t="shared" si="78"/>
        <v>0</v>
      </c>
      <c r="I125" s="52">
        <f t="shared" si="78"/>
        <v>0</v>
      </c>
      <c r="J125" s="52">
        <f t="shared" si="78"/>
        <v>0</v>
      </c>
      <c r="K125" s="52">
        <f t="shared" si="78"/>
        <v>0</v>
      </c>
      <c r="L125" s="52">
        <f t="shared" si="78"/>
        <v>0</v>
      </c>
      <c r="M125" s="52">
        <f t="shared" si="78"/>
        <v>0</v>
      </c>
      <c r="N125" s="52">
        <f t="shared" si="78"/>
        <v>0</v>
      </c>
      <c r="O125" s="52">
        <f t="shared" si="78"/>
        <v>0</v>
      </c>
      <c r="P125" s="52">
        <f t="shared" si="78"/>
        <v>0</v>
      </c>
      <c r="Q125" s="52">
        <f t="shared" si="78"/>
        <v>0</v>
      </c>
      <c r="R125" s="52">
        <f t="shared" si="78"/>
        <v>0</v>
      </c>
      <c r="S125" s="52">
        <f t="shared" si="78"/>
        <v>0</v>
      </c>
      <c r="T125" s="52">
        <f t="shared" si="78"/>
        <v>0</v>
      </c>
      <c r="U125" s="52">
        <f t="shared" si="78"/>
        <v>0</v>
      </c>
      <c r="V125" s="52">
        <f t="shared" si="78"/>
        <v>0</v>
      </c>
      <c r="W125" s="52">
        <f t="shared" si="78"/>
        <v>0</v>
      </c>
      <c r="X125" s="52">
        <f t="shared" si="78"/>
        <v>0</v>
      </c>
      <c r="Y125" s="52">
        <f t="shared" si="78"/>
        <v>0</v>
      </c>
      <c r="Z125" s="52">
        <f t="shared" si="78"/>
        <v>0</v>
      </c>
      <c r="AA125" s="52">
        <f t="shared" si="78"/>
        <v>0</v>
      </c>
      <c r="AB125" s="52">
        <f t="shared" si="78"/>
        <v>0</v>
      </c>
      <c r="AC125" s="115">
        <f t="shared" si="78"/>
        <v>0</v>
      </c>
      <c r="AD125" s="53"/>
      <c r="AE125" s="53"/>
      <c r="AF125" s="105" t="e">
        <f>SUM(AF112:AF124)/16</f>
        <v>#DIV/0!</v>
      </c>
      <c r="AG125" s="29"/>
      <c r="AH125" s="20"/>
      <c r="AI125" s="20"/>
      <c r="AJ125" s="20"/>
      <c r="AK125" s="20"/>
      <c r="AL125" s="20"/>
      <c r="AM125" s="20"/>
    </row>
    <row r="126" spans="1:39" ht="18" customHeight="1" thickBot="1" x14ac:dyDescent="0.3">
      <c r="A126" s="186" t="s">
        <v>211</v>
      </c>
      <c r="B126" s="186"/>
      <c r="C126" s="186"/>
      <c r="D126" s="186"/>
      <c r="E126" s="186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43"/>
      <c r="AG126" s="29"/>
      <c r="AH126" s="20"/>
      <c r="AI126" s="20"/>
      <c r="AJ126" s="20"/>
      <c r="AK126" s="20"/>
      <c r="AL126" s="20"/>
      <c r="AM126" s="20"/>
    </row>
    <row r="127" spans="1:39" ht="15.75" hidden="1" customHeight="1" thickBot="1" x14ac:dyDescent="0.3">
      <c r="A127" s="148"/>
      <c r="B127" s="134"/>
      <c r="C127" s="135"/>
      <c r="D127" s="135"/>
      <c r="E127" s="135"/>
      <c r="F127" s="233" t="s">
        <v>1</v>
      </c>
      <c r="G127" s="250"/>
      <c r="H127" s="216" t="s">
        <v>2</v>
      </c>
      <c r="I127" s="233"/>
      <c r="J127" s="212" t="s">
        <v>3</v>
      </c>
      <c r="K127" s="233"/>
      <c r="L127" s="212" t="s">
        <v>4</v>
      </c>
      <c r="M127" s="233"/>
      <c r="N127" s="212" t="s">
        <v>5</v>
      </c>
      <c r="O127" s="233"/>
      <c r="P127" s="212" t="s">
        <v>6</v>
      </c>
      <c r="Q127" s="233"/>
      <c r="R127" s="212" t="s">
        <v>7</v>
      </c>
      <c r="S127" s="233"/>
      <c r="T127" s="212" t="s">
        <v>8</v>
      </c>
      <c r="U127" s="233"/>
      <c r="V127" s="212" t="s">
        <v>9</v>
      </c>
      <c r="W127" s="233"/>
      <c r="X127" s="212" t="s">
        <v>10</v>
      </c>
      <c r="Y127" s="233"/>
      <c r="Z127" s="212" t="s">
        <v>11</v>
      </c>
      <c r="AA127" s="233"/>
      <c r="AB127" s="212" t="s">
        <v>12</v>
      </c>
      <c r="AC127" s="216"/>
      <c r="AD127" s="9"/>
      <c r="AE127" s="9"/>
      <c r="AF127" s="7"/>
      <c r="AG127" s="7"/>
      <c r="AH127" s="1"/>
      <c r="AI127" s="20"/>
      <c r="AJ127" s="20"/>
      <c r="AK127" s="20"/>
      <c r="AL127" s="20"/>
      <c r="AM127" s="20"/>
    </row>
    <row r="128" spans="1:39" ht="15.75" hidden="1" customHeight="1" thickBot="1" x14ac:dyDescent="0.3">
      <c r="A128" s="148"/>
      <c r="B128" s="134"/>
      <c r="C128" s="135"/>
      <c r="D128" s="135"/>
      <c r="E128" s="135"/>
      <c r="F128" s="213" t="s">
        <v>14</v>
      </c>
      <c r="G128" s="214" t="s">
        <v>15</v>
      </c>
      <c r="H128" s="213" t="s">
        <v>14</v>
      </c>
      <c r="I128" s="211" t="s">
        <v>15</v>
      </c>
      <c r="J128" s="210" t="s">
        <v>14</v>
      </c>
      <c r="K128" s="211" t="s">
        <v>15</v>
      </c>
      <c r="L128" s="210" t="s">
        <v>14</v>
      </c>
      <c r="M128" s="211" t="s">
        <v>15</v>
      </c>
      <c r="N128" s="210" t="s">
        <v>14</v>
      </c>
      <c r="O128" s="211" t="s">
        <v>15</v>
      </c>
      <c r="P128" s="210" t="s">
        <v>14</v>
      </c>
      <c r="Q128" s="211" t="s">
        <v>15</v>
      </c>
      <c r="R128" s="210" t="s">
        <v>14</v>
      </c>
      <c r="S128" s="211" t="s">
        <v>15</v>
      </c>
      <c r="T128" s="210" t="s">
        <v>14</v>
      </c>
      <c r="U128" s="211" t="s">
        <v>15</v>
      </c>
      <c r="V128" s="210" t="s">
        <v>14</v>
      </c>
      <c r="W128" s="211" t="s">
        <v>15</v>
      </c>
      <c r="X128" s="210" t="s">
        <v>14</v>
      </c>
      <c r="Y128" s="211" t="s">
        <v>15</v>
      </c>
      <c r="Z128" s="210" t="s">
        <v>14</v>
      </c>
      <c r="AA128" s="211" t="s">
        <v>15</v>
      </c>
      <c r="AB128" s="210" t="s">
        <v>14</v>
      </c>
      <c r="AC128" s="214" t="s">
        <v>15</v>
      </c>
      <c r="AD128" s="12"/>
      <c r="AE128" s="12"/>
      <c r="AF128" s="223" t="s">
        <v>16</v>
      </c>
      <c r="AG128" s="7"/>
      <c r="AH128" s="1"/>
      <c r="AI128" s="20"/>
      <c r="AJ128" s="20"/>
      <c r="AK128" s="20"/>
      <c r="AL128" s="20"/>
      <c r="AM128" s="20"/>
    </row>
    <row r="129" spans="1:60" ht="4.5" hidden="1" customHeight="1" thickBot="1" x14ac:dyDescent="0.3">
      <c r="A129" s="148"/>
      <c r="B129" s="134"/>
      <c r="C129" s="135"/>
      <c r="D129" s="135"/>
      <c r="E129" s="135"/>
      <c r="F129" s="240"/>
      <c r="G129" s="242"/>
      <c r="H129" s="240"/>
      <c r="I129" s="244"/>
      <c r="J129" s="241"/>
      <c r="K129" s="244"/>
      <c r="L129" s="241"/>
      <c r="M129" s="244"/>
      <c r="N129" s="241"/>
      <c r="O129" s="244"/>
      <c r="P129" s="241"/>
      <c r="Q129" s="244"/>
      <c r="R129" s="241"/>
      <c r="S129" s="244"/>
      <c r="T129" s="241"/>
      <c r="U129" s="244"/>
      <c r="V129" s="241"/>
      <c r="W129" s="244"/>
      <c r="X129" s="241"/>
      <c r="Y129" s="244"/>
      <c r="Z129" s="241"/>
      <c r="AA129" s="244"/>
      <c r="AB129" s="241"/>
      <c r="AC129" s="242"/>
      <c r="AD129" s="12"/>
      <c r="AE129" s="12"/>
      <c r="AF129" s="198"/>
      <c r="AG129" s="7"/>
      <c r="AH129" s="1"/>
      <c r="AI129" s="20"/>
      <c r="AJ129" s="20"/>
      <c r="AK129" s="20"/>
      <c r="AL129" s="20"/>
      <c r="AM129" s="20"/>
    </row>
    <row r="130" spans="1:60" ht="27.75" customHeight="1" thickBot="1" x14ac:dyDescent="0.3">
      <c r="A130" s="190" t="s">
        <v>18</v>
      </c>
      <c r="B130" s="190" t="s">
        <v>19</v>
      </c>
      <c r="C130" s="190" t="s">
        <v>99</v>
      </c>
      <c r="D130" s="190" t="s">
        <v>21</v>
      </c>
      <c r="E130" s="190" t="s">
        <v>22</v>
      </c>
      <c r="F130" s="191" t="s">
        <v>23</v>
      </c>
      <c r="G130" s="192"/>
      <c r="H130" s="193" t="s">
        <v>23</v>
      </c>
      <c r="I130" s="192"/>
      <c r="J130" s="193" t="s">
        <v>23</v>
      </c>
      <c r="K130" s="192"/>
      <c r="L130" s="193" t="s">
        <v>23</v>
      </c>
      <c r="M130" s="192"/>
      <c r="N130" s="193" t="s">
        <v>23</v>
      </c>
      <c r="O130" s="192"/>
      <c r="P130" s="193" t="s">
        <v>23</v>
      </c>
      <c r="Q130" s="192"/>
      <c r="R130" s="193" t="s">
        <v>23</v>
      </c>
      <c r="S130" s="192"/>
      <c r="T130" s="193" t="s">
        <v>23</v>
      </c>
      <c r="U130" s="192"/>
      <c r="V130" s="193" t="s">
        <v>23</v>
      </c>
      <c r="W130" s="192"/>
      <c r="X130" s="193" t="s">
        <v>23</v>
      </c>
      <c r="Y130" s="192"/>
      <c r="Z130" s="193" t="s">
        <v>23</v>
      </c>
      <c r="AA130" s="192"/>
      <c r="AB130" s="193" t="s">
        <v>23</v>
      </c>
      <c r="AC130" s="192"/>
      <c r="AD130" s="194" t="e">
        <f>((F131+H131+J131+L131+N131+P131+R131+T131+V131+X131+Z131+AB131)/12)</f>
        <v>#DIV/0!</v>
      </c>
      <c r="AE130" s="195"/>
      <c r="AF130" s="198"/>
      <c r="AG130" s="7"/>
      <c r="AH130" s="1"/>
      <c r="AI130" s="20"/>
      <c r="AJ130" s="20"/>
      <c r="AK130" s="20"/>
      <c r="AL130" s="20"/>
      <c r="AM130" s="20"/>
    </row>
    <row r="131" spans="1:60" ht="21.75" customHeight="1" thickBot="1" x14ac:dyDescent="0.3">
      <c r="A131" s="190"/>
      <c r="B131" s="190"/>
      <c r="C131" s="190"/>
      <c r="D131" s="190"/>
      <c r="E131" s="190"/>
      <c r="F131" s="199" t="e">
        <f t="shared" ref="F131" si="79">(G141/F141)</f>
        <v>#DIV/0!</v>
      </c>
      <c r="G131" s="185"/>
      <c r="H131" s="184" t="e">
        <f t="shared" ref="H131" si="80">(I141/H141)</f>
        <v>#DIV/0!</v>
      </c>
      <c r="I131" s="185"/>
      <c r="J131" s="184" t="e">
        <f t="shared" ref="J131" si="81">(K141/J141)</f>
        <v>#DIV/0!</v>
      </c>
      <c r="K131" s="185"/>
      <c r="L131" s="184" t="e">
        <f t="shared" ref="L131" si="82">(M141/L141)</f>
        <v>#DIV/0!</v>
      </c>
      <c r="M131" s="185"/>
      <c r="N131" s="184" t="e">
        <f t="shared" ref="N131" si="83">(O141/N141)</f>
        <v>#DIV/0!</v>
      </c>
      <c r="O131" s="185"/>
      <c r="P131" s="184" t="e">
        <f t="shared" ref="P131" si="84">(Q141/P141)</f>
        <v>#DIV/0!</v>
      </c>
      <c r="Q131" s="185"/>
      <c r="R131" s="184" t="e">
        <f t="shared" ref="R131" si="85">(S141/R141)</f>
        <v>#DIV/0!</v>
      </c>
      <c r="S131" s="185"/>
      <c r="T131" s="184" t="e">
        <f t="shared" ref="T131" si="86">(U141/T141)</f>
        <v>#DIV/0!</v>
      </c>
      <c r="U131" s="185"/>
      <c r="V131" s="184" t="e">
        <f t="shared" ref="V131" si="87">(W141/V141)</f>
        <v>#DIV/0!</v>
      </c>
      <c r="W131" s="185"/>
      <c r="X131" s="184" t="e">
        <f t="shared" ref="X131" si="88">(Y141/X141)</f>
        <v>#DIV/0!</v>
      </c>
      <c r="Y131" s="185"/>
      <c r="Z131" s="184" t="e">
        <f t="shared" ref="Z131" si="89">(AA141/Z141)</f>
        <v>#DIV/0!</v>
      </c>
      <c r="AA131" s="185"/>
      <c r="AB131" s="184" t="e">
        <f t="shared" ref="AB131" si="90">(AC141/AB141)</f>
        <v>#DIV/0!</v>
      </c>
      <c r="AC131" s="185"/>
      <c r="AD131" s="203"/>
      <c r="AE131" s="204"/>
      <c r="AF131" s="198"/>
      <c r="AG131" s="7"/>
      <c r="AH131" s="1"/>
      <c r="AI131" s="20"/>
      <c r="AJ131" s="20"/>
      <c r="AK131" s="20"/>
      <c r="AL131" s="20"/>
      <c r="AM131" s="20"/>
    </row>
    <row r="132" spans="1:60" ht="73.5" customHeight="1" x14ac:dyDescent="0.25">
      <c r="A132" s="155">
        <f>A124+1</f>
        <v>87</v>
      </c>
      <c r="B132" s="134" t="s">
        <v>212</v>
      </c>
      <c r="C132" s="135" t="s">
        <v>213</v>
      </c>
      <c r="D132" s="135" t="s">
        <v>47</v>
      </c>
      <c r="E132" s="177"/>
      <c r="F132" s="23"/>
      <c r="G132" s="22"/>
      <c r="H132" s="24"/>
      <c r="I132" s="22"/>
      <c r="J132" s="24"/>
      <c r="K132" s="22"/>
      <c r="L132" s="24"/>
      <c r="M132" s="22"/>
      <c r="N132" s="24"/>
      <c r="O132" s="22"/>
      <c r="P132" s="24"/>
      <c r="Q132" s="22"/>
      <c r="R132" s="24"/>
      <c r="S132" s="22"/>
      <c r="T132" s="24"/>
      <c r="U132" s="22"/>
      <c r="V132" s="24"/>
      <c r="W132" s="22"/>
      <c r="X132" s="24"/>
      <c r="Y132" s="22"/>
      <c r="Z132" s="24"/>
      <c r="AA132" s="22"/>
      <c r="AB132" s="24"/>
      <c r="AC132" s="25"/>
      <c r="AD132" s="106">
        <f>SUM(F132,H132,J132,L132,N132,P132,R132,T132,V132,X132,Z132,AB132)</f>
        <v>0</v>
      </c>
      <c r="AE132" s="90">
        <f t="shared" ref="AE132" si="91">SUM(G132,I132,K132,M132,O132,Q132,S132,U132,W132,Y132,AA132,AC132)</f>
        <v>0</v>
      </c>
      <c r="AF132" s="28" t="e">
        <f>(AE132/AD132)</f>
        <v>#DIV/0!</v>
      </c>
      <c r="AG132" s="43"/>
      <c r="AH132" s="116"/>
      <c r="AI132" s="116"/>
      <c r="AJ132" s="116"/>
      <c r="AK132" s="116"/>
      <c r="AL132" s="116"/>
      <c r="AM132" s="116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</row>
    <row r="133" spans="1:60" ht="96" customHeight="1" thickBot="1" x14ac:dyDescent="0.3">
      <c r="A133" s="155">
        <f>A132+1</f>
        <v>88</v>
      </c>
      <c r="B133" s="134" t="s">
        <v>214</v>
      </c>
      <c r="C133" s="135" t="s">
        <v>215</v>
      </c>
      <c r="D133" s="135" t="s">
        <v>47</v>
      </c>
      <c r="E133" s="177"/>
      <c r="F133" s="73"/>
      <c r="G133" s="36"/>
      <c r="H133" s="37"/>
      <c r="I133" s="36"/>
      <c r="J133" s="37"/>
      <c r="K133" s="36"/>
      <c r="L133" s="37"/>
      <c r="M133" s="36"/>
      <c r="N133" s="37"/>
      <c r="O133" s="36"/>
      <c r="P133" s="37"/>
      <c r="Q133" s="36"/>
      <c r="R133" s="37"/>
      <c r="S133" s="36"/>
      <c r="T133" s="37"/>
      <c r="U133" s="36"/>
      <c r="V133" s="37"/>
      <c r="W133" s="36"/>
      <c r="X133" s="37"/>
      <c r="Y133" s="36"/>
      <c r="Z133" s="37"/>
      <c r="AA133" s="36"/>
      <c r="AB133" s="37"/>
      <c r="AC133" s="38"/>
      <c r="AD133" s="74">
        <f t="shared" ref="AD133:AD137" si="92">SUM(F133,H133,J133,L133,N133,P133,R133,T133,V133,X133,Z133,AB133)</f>
        <v>0</v>
      </c>
      <c r="AE133" s="108">
        <f t="shared" ref="AE133:AE141" si="93">SUM(G133,I133,K133,M133,O133,Q133,S133,U133,W133,Y133,AA133,AC133)</f>
        <v>0</v>
      </c>
      <c r="AF133" s="40" t="e">
        <f t="shared" ref="AF133:AF139" si="94">(AE133/AD133)</f>
        <v>#DIV/0!</v>
      </c>
      <c r="AG133" s="41"/>
      <c r="AH133" s="20"/>
      <c r="AI133" s="20"/>
      <c r="AJ133" s="20"/>
      <c r="AK133" s="20"/>
      <c r="AL133" s="20"/>
      <c r="AM133" s="20"/>
    </row>
    <row r="134" spans="1:60" ht="45.75" customHeight="1" x14ac:dyDescent="0.25">
      <c r="A134" s="155">
        <f t="shared" ref="A134:A142" si="95">A133+1</f>
        <v>89</v>
      </c>
      <c r="B134" s="134" t="s">
        <v>216</v>
      </c>
      <c r="C134" s="135" t="s">
        <v>217</v>
      </c>
      <c r="D134" s="135" t="s">
        <v>47</v>
      </c>
      <c r="E134" s="177"/>
      <c r="F134" s="32"/>
      <c r="G134" s="31"/>
      <c r="H134" s="30"/>
      <c r="I134" s="31"/>
      <c r="J134" s="30"/>
      <c r="K134" s="31"/>
      <c r="L134" s="30"/>
      <c r="M134" s="31"/>
      <c r="N134" s="30"/>
      <c r="O134" s="31"/>
      <c r="P134" s="30"/>
      <c r="Q134" s="31"/>
      <c r="R134" s="30"/>
      <c r="S134" s="31"/>
      <c r="T134" s="30"/>
      <c r="U134" s="31"/>
      <c r="V134" s="30"/>
      <c r="W134" s="31"/>
      <c r="X134" s="30"/>
      <c r="Y134" s="31"/>
      <c r="Z134" s="30"/>
      <c r="AA134" s="31"/>
      <c r="AB134" s="30"/>
      <c r="AC134" s="33"/>
      <c r="AD134" s="106"/>
      <c r="AE134" s="90"/>
      <c r="AF134" s="28" t="e">
        <f t="shared" si="94"/>
        <v>#DIV/0!</v>
      </c>
      <c r="AG134" s="29"/>
      <c r="AH134" s="20"/>
      <c r="AI134" s="20"/>
      <c r="AJ134" s="20"/>
      <c r="AK134" s="20"/>
      <c r="AL134" s="20"/>
      <c r="AM134" s="20"/>
    </row>
    <row r="135" spans="1:60" ht="73.5" customHeight="1" x14ac:dyDescent="0.25">
      <c r="A135" s="155">
        <f t="shared" si="95"/>
        <v>90</v>
      </c>
      <c r="B135" s="134" t="s">
        <v>218</v>
      </c>
      <c r="C135" s="135" t="s">
        <v>219</v>
      </c>
      <c r="D135" s="135" t="s">
        <v>47</v>
      </c>
      <c r="E135" s="177"/>
      <c r="F135" s="32"/>
      <c r="G135" s="31"/>
      <c r="H135" s="30"/>
      <c r="I135" s="31"/>
      <c r="J135" s="30"/>
      <c r="K135" s="31"/>
      <c r="L135" s="30"/>
      <c r="M135" s="31"/>
      <c r="N135" s="30"/>
      <c r="O135" s="31"/>
      <c r="P135" s="30"/>
      <c r="Q135" s="31"/>
      <c r="R135" s="30"/>
      <c r="S135" s="31"/>
      <c r="T135" s="30"/>
      <c r="U135" s="31"/>
      <c r="V135" s="30"/>
      <c r="W135" s="31"/>
      <c r="X135" s="30"/>
      <c r="Y135" s="31"/>
      <c r="Z135" s="30"/>
      <c r="AA135" s="31"/>
      <c r="AB135" s="30"/>
      <c r="AC135" s="33"/>
      <c r="AD135" s="62">
        <f t="shared" si="92"/>
        <v>0</v>
      </c>
      <c r="AE135" s="107">
        <f t="shared" si="93"/>
        <v>0</v>
      </c>
      <c r="AF135" s="34" t="e">
        <f t="shared" si="94"/>
        <v>#DIV/0!</v>
      </c>
      <c r="AG135" s="41"/>
      <c r="AH135" s="20"/>
      <c r="AI135" s="20"/>
      <c r="AJ135" s="20"/>
      <c r="AK135" s="20"/>
      <c r="AL135" s="20"/>
      <c r="AM135" s="20"/>
    </row>
    <row r="136" spans="1:60" ht="102" customHeight="1" x14ac:dyDescent="0.25">
      <c r="A136" s="155">
        <f t="shared" si="95"/>
        <v>91</v>
      </c>
      <c r="B136" s="134" t="s">
        <v>220</v>
      </c>
      <c r="C136" s="135" t="s">
        <v>221</v>
      </c>
      <c r="D136" s="135" t="s">
        <v>47</v>
      </c>
      <c r="E136" s="177"/>
      <c r="F136" s="32"/>
      <c r="G136" s="31"/>
      <c r="H136" s="30"/>
      <c r="I136" s="31"/>
      <c r="J136" s="30"/>
      <c r="K136" s="31"/>
      <c r="L136" s="30"/>
      <c r="M136" s="31"/>
      <c r="N136" s="30"/>
      <c r="O136" s="31"/>
      <c r="P136" s="30"/>
      <c r="Q136" s="31"/>
      <c r="R136" s="30"/>
      <c r="S136" s="31"/>
      <c r="T136" s="30"/>
      <c r="U136" s="31"/>
      <c r="V136" s="30"/>
      <c r="W136" s="31"/>
      <c r="X136" s="30"/>
      <c r="Y136" s="31"/>
      <c r="Z136" s="30"/>
      <c r="AA136" s="31"/>
      <c r="AB136" s="30"/>
      <c r="AC136" s="33"/>
      <c r="AD136" s="62">
        <f t="shared" si="92"/>
        <v>0</v>
      </c>
      <c r="AE136" s="107">
        <f t="shared" si="93"/>
        <v>0</v>
      </c>
      <c r="AF136" s="34" t="e">
        <f t="shared" si="94"/>
        <v>#DIV/0!</v>
      </c>
      <c r="AG136" s="41"/>
      <c r="AH136" s="20"/>
      <c r="AI136" s="20"/>
      <c r="AJ136" s="20"/>
      <c r="AK136" s="20"/>
      <c r="AL136" s="20"/>
      <c r="AM136" s="20"/>
    </row>
    <row r="137" spans="1:60" ht="72" customHeight="1" thickBot="1" x14ac:dyDescent="0.3">
      <c r="A137" s="155">
        <f t="shared" si="95"/>
        <v>92</v>
      </c>
      <c r="B137" s="134" t="s">
        <v>222</v>
      </c>
      <c r="C137" s="135" t="s">
        <v>223</v>
      </c>
      <c r="D137" s="135" t="s">
        <v>47</v>
      </c>
      <c r="E137" s="177"/>
      <c r="F137" s="63"/>
      <c r="G137" s="49"/>
      <c r="H137" s="48"/>
      <c r="I137" s="49"/>
      <c r="J137" s="48"/>
      <c r="K137" s="49"/>
      <c r="L137" s="48"/>
      <c r="M137" s="49"/>
      <c r="N137" s="48"/>
      <c r="O137" s="49"/>
      <c r="P137" s="48"/>
      <c r="Q137" s="49"/>
      <c r="R137" s="48"/>
      <c r="S137" s="49"/>
      <c r="T137" s="48"/>
      <c r="U137" s="49"/>
      <c r="V137" s="48"/>
      <c r="W137" s="49"/>
      <c r="X137" s="48"/>
      <c r="Y137" s="49"/>
      <c r="Z137" s="48"/>
      <c r="AA137" s="49"/>
      <c r="AB137" s="48"/>
      <c r="AC137" s="50"/>
      <c r="AD137" s="74">
        <f t="shared" si="92"/>
        <v>0</v>
      </c>
      <c r="AE137" s="108">
        <f t="shared" si="93"/>
        <v>0</v>
      </c>
      <c r="AF137" s="40" t="e">
        <f t="shared" si="94"/>
        <v>#DIV/0!</v>
      </c>
      <c r="AG137" s="41"/>
      <c r="AH137" s="20"/>
      <c r="AI137" s="20"/>
      <c r="AJ137" s="20"/>
      <c r="AK137" s="20"/>
      <c r="AL137" s="20"/>
      <c r="AM137" s="20"/>
    </row>
    <row r="138" spans="1:60" ht="49.5" customHeight="1" thickBot="1" x14ac:dyDescent="0.3">
      <c r="A138" s="155">
        <f t="shared" si="95"/>
        <v>93</v>
      </c>
      <c r="B138" s="134" t="s">
        <v>224</v>
      </c>
      <c r="C138" s="135" t="s">
        <v>225</v>
      </c>
      <c r="D138" s="135" t="s">
        <v>47</v>
      </c>
      <c r="E138" s="177"/>
      <c r="F138" s="23"/>
      <c r="G138" s="22"/>
      <c r="H138" s="24"/>
      <c r="I138" s="22"/>
      <c r="J138" s="24"/>
      <c r="K138" s="22"/>
      <c r="L138" s="24"/>
      <c r="M138" s="22"/>
      <c r="N138" s="24"/>
      <c r="O138" s="22"/>
      <c r="P138" s="24"/>
      <c r="Q138" s="22"/>
      <c r="R138" s="24"/>
      <c r="S138" s="22"/>
      <c r="T138" s="24"/>
      <c r="U138" s="22"/>
      <c r="V138" s="24"/>
      <c r="W138" s="22"/>
      <c r="X138" s="24"/>
      <c r="Y138" s="22"/>
      <c r="Z138" s="24"/>
      <c r="AA138" s="22"/>
      <c r="AB138" s="24"/>
      <c r="AC138" s="25"/>
      <c r="AD138" s="21"/>
      <c r="AE138" s="26">
        <f t="shared" si="93"/>
        <v>0</v>
      </c>
      <c r="AF138" s="28" t="e">
        <f t="shared" si="94"/>
        <v>#DIV/0!</v>
      </c>
      <c r="AG138" s="29"/>
      <c r="AH138" s="20"/>
      <c r="AI138" s="20"/>
      <c r="AJ138" s="20"/>
      <c r="AK138" s="20"/>
      <c r="AL138" s="20"/>
      <c r="AM138" s="20"/>
    </row>
    <row r="139" spans="1:60" ht="63.75" customHeight="1" thickBot="1" x14ac:dyDescent="0.3">
      <c r="A139" s="155">
        <f t="shared" si="95"/>
        <v>94</v>
      </c>
      <c r="B139" s="134" t="s">
        <v>226</v>
      </c>
      <c r="C139" s="135" t="s">
        <v>128</v>
      </c>
      <c r="D139" s="135" t="s">
        <v>47</v>
      </c>
      <c r="E139" s="177"/>
      <c r="F139" s="32"/>
      <c r="G139" s="31"/>
      <c r="H139" s="37"/>
      <c r="I139" s="36"/>
      <c r="J139" s="37"/>
      <c r="K139" s="36"/>
      <c r="L139" s="37"/>
      <c r="M139" s="36"/>
      <c r="N139" s="37"/>
      <c r="O139" s="36"/>
      <c r="P139" s="37"/>
      <c r="Q139" s="36"/>
      <c r="R139" s="37"/>
      <c r="S139" s="36"/>
      <c r="T139" s="37"/>
      <c r="U139" s="36"/>
      <c r="V139" s="37"/>
      <c r="W139" s="36"/>
      <c r="X139" s="37"/>
      <c r="Y139" s="36"/>
      <c r="Z139" s="37"/>
      <c r="AA139" s="36"/>
      <c r="AB139" s="37"/>
      <c r="AC139" s="38"/>
      <c r="AD139" s="117"/>
      <c r="AE139" s="39">
        <f t="shared" si="93"/>
        <v>0</v>
      </c>
      <c r="AF139" s="40" t="e">
        <f t="shared" si="94"/>
        <v>#DIV/0!</v>
      </c>
      <c r="AG139" s="99" t="s">
        <v>227</v>
      </c>
      <c r="AH139" s="20"/>
      <c r="AI139" s="20"/>
      <c r="AJ139" s="20"/>
      <c r="AK139" s="20"/>
      <c r="AL139" s="20"/>
      <c r="AM139" s="20"/>
    </row>
    <row r="140" spans="1:60" ht="78" customHeight="1" thickBot="1" x14ac:dyDescent="0.3">
      <c r="A140" s="155">
        <f t="shared" si="95"/>
        <v>95</v>
      </c>
      <c r="B140" s="134" t="s">
        <v>228</v>
      </c>
      <c r="C140" s="135" t="s">
        <v>229</v>
      </c>
      <c r="D140" s="135" t="s">
        <v>47</v>
      </c>
      <c r="E140" s="177"/>
      <c r="F140" s="32"/>
      <c r="G140" s="31"/>
      <c r="H140" s="35"/>
      <c r="I140" s="83"/>
      <c r="J140" s="35"/>
      <c r="K140" s="83"/>
      <c r="L140" s="35"/>
      <c r="M140" s="83"/>
      <c r="N140" s="35"/>
      <c r="O140" s="83"/>
      <c r="P140" s="35"/>
      <c r="Q140" s="83"/>
      <c r="R140" s="35"/>
      <c r="S140" s="83"/>
      <c r="T140" s="35"/>
      <c r="U140" s="83"/>
      <c r="V140" s="35"/>
      <c r="W140" s="83"/>
      <c r="X140" s="35"/>
      <c r="Y140" s="83"/>
      <c r="Z140" s="35"/>
      <c r="AA140" s="83"/>
      <c r="AB140" s="35"/>
      <c r="AC140" s="89"/>
      <c r="AD140" s="118"/>
      <c r="AE140" s="26">
        <f t="shared" si="93"/>
        <v>0</v>
      </c>
      <c r="AF140" s="103" t="e">
        <f>(AE140/AD140)</f>
        <v>#DIV/0!</v>
      </c>
      <c r="AG140" s="75" t="e">
        <f>SUM(AF132:AF140)/11</f>
        <v>#DIV/0!</v>
      </c>
      <c r="AH140" s="20" t="s">
        <v>97</v>
      </c>
      <c r="AI140" s="20"/>
      <c r="AJ140" s="20"/>
      <c r="AK140" s="20"/>
      <c r="AL140" s="20"/>
      <c r="AM140" s="20"/>
    </row>
    <row r="141" spans="1:60" ht="53.25" hidden="1" customHeight="1" thickBot="1" x14ac:dyDescent="0.3">
      <c r="A141" s="155">
        <f t="shared" si="95"/>
        <v>96</v>
      </c>
      <c r="B141" s="137"/>
      <c r="C141" s="135"/>
      <c r="D141" s="135" t="s">
        <v>47</v>
      </c>
      <c r="E141" s="135"/>
      <c r="F141" s="143">
        <f t="shared" ref="F141:AC141" si="96">SUM(F132:F140)</f>
        <v>0</v>
      </c>
      <c r="G141" s="104">
        <f t="shared" si="96"/>
        <v>0</v>
      </c>
      <c r="H141" s="104">
        <f t="shared" si="96"/>
        <v>0</v>
      </c>
      <c r="I141" s="104">
        <f t="shared" si="96"/>
        <v>0</v>
      </c>
      <c r="J141" s="104">
        <f t="shared" si="96"/>
        <v>0</v>
      </c>
      <c r="K141" s="104">
        <f t="shared" si="96"/>
        <v>0</v>
      </c>
      <c r="L141" s="104">
        <f t="shared" si="96"/>
        <v>0</v>
      </c>
      <c r="M141" s="104">
        <f t="shared" si="96"/>
        <v>0</v>
      </c>
      <c r="N141" s="104">
        <f t="shared" si="96"/>
        <v>0</v>
      </c>
      <c r="O141" s="104">
        <f t="shared" si="96"/>
        <v>0</v>
      </c>
      <c r="P141" s="104">
        <f t="shared" si="96"/>
        <v>0</v>
      </c>
      <c r="Q141" s="104">
        <f t="shared" si="96"/>
        <v>0</v>
      </c>
      <c r="R141" s="104">
        <f t="shared" si="96"/>
        <v>0</v>
      </c>
      <c r="S141" s="104">
        <f t="shared" si="96"/>
        <v>0</v>
      </c>
      <c r="T141" s="104">
        <f t="shared" si="96"/>
        <v>0</v>
      </c>
      <c r="U141" s="104">
        <f t="shared" si="96"/>
        <v>0</v>
      </c>
      <c r="V141" s="104">
        <f t="shared" si="96"/>
        <v>0</v>
      </c>
      <c r="W141" s="104">
        <f t="shared" si="96"/>
        <v>0</v>
      </c>
      <c r="X141" s="104">
        <f t="shared" si="96"/>
        <v>0</v>
      </c>
      <c r="Y141" s="104">
        <f t="shared" si="96"/>
        <v>0</v>
      </c>
      <c r="Z141" s="104">
        <f t="shared" si="96"/>
        <v>0</v>
      </c>
      <c r="AA141" s="104">
        <f t="shared" si="96"/>
        <v>0</v>
      </c>
      <c r="AB141" s="104">
        <f t="shared" si="96"/>
        <v>0</v>
      </c>
      <c r="AC141" s="104">
        <f t="shared" si="96"/>
        <v>0</v>
      </c>
      <c r="AD141" s="26">
        <f>SUM(F141,H141,J141,L141,N141,P141,R141,T141,V141,X141,Z141,AB141)</f>
        <v>0</v>
      </c>
      <c r="AE141" s="119">
        <f t="shared" si="93"/>
        <v>0</v>
      </c>
      <c r="AF141" s="98" t="e">
        <f>(AE141/AD141)</f>
        <v>#DIV/0!</v>
      </c>
      <c r="AG141" s="29"/>
      <c r="AH141" s="20"/>
      <c r="AI141" s="20"/>
      <c r="AJ141" s="20"/>
      <c r="AK141" s="20"/>
      <c r="AL141" s="20"/>
      <c r="AM141" s="20"/>
    </row>
    <row r="142" spans="1:60" ht="53.25" customHeight="1" thickBot="1" x14ac:dyDescent="0.3">
      <c r="A142" s="155">
        <f t="shared" si="95"/>
        <v>97</v>
      </c>
      <c r="B142" s="137" t="s">
        <v>230</v>
      </c>
      <c r="C142" s="135" t="s">
        <v>231</v>
      </c>
      <c r="D142" s="135" t="s">
        <v>47</v>
      </c>
      <c r="E142" s="135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51"/>
      <c r="AE142" s="151"/>
      <c r="AF142" s="98"/>
      <c r="AG142" s="29"/>
      <c r="AH142" s="20"/>
      <c r="AI142" s="20"/>
      <c r="AJ142" s="20"/>
      <c r="AK142" s="20"/>
      <c r="AL142" s="20"/>
      <c r="AM142" s="20"/>
    </row>
    <row r="143" spans="1:60" ht="53.25" customHeight="1" thickBot="1" x14ac:dyDescent="0.3">
      <c r="A143" s="186" t="s">
        <v>232</v>
      </c>
      <c r="B143" s="186"/>
      <c r="C143" s="186"/>
      <c r="D143" s="186"/>
      <c r="E143" s="186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51"/>
      <c r="AE143" s="151"/>
      <c r="AF143" s="98"/>
      <c r="AG143" s="29"/>
      <c r="AH143" s="20"/>
      <c r="AI143" s="20"/>
      <c r="AJ143" s="20"/>
      <c r="AK143" s="20"/>
      <c r="AL143" s="20"/>
      <c r="AM143" s="20"/>
    </row>
    <row r="144" spans="1:60" ht="53.25" customHeight="1" thickBot="1" x14ac:dyDescent="0.3">
      <c r="A144" s="190" t="s">
        <v>18</v>
      </c>
      <c r="B144" s="190" t="s">
        <v>19</v>
      </c>
      <c r="C144" s="190" t="s">
        <v>99</v>
      </c>
      <c r="D144" s="190" t="s">
        <v>21</v>
      </c>
      <c r="E144" s="190" t="s">
        <v>22</v>
      </c>
      <c r="F144" s="191" t="s">
        <v>23</v>
      </c>
      <c r="G144" s="192"/>
      <c r="H144" s="193" t="s">
        <v>23</v>
      </c>
      <c r="I144" s="192"/>
      <c r="J144" s="193" t="s">
        <v>23</v>
      </c>
      <c r="K144" s="192"/>
      <c r="L144" s="193" t="s">
        <v>23</v>
      </c>
      <c r="M144" s="192"/>
      <c r="N144" s="193" t="s">
        <v>23</v>
      </c>
      <c r="O144" s="192"/>
      <c r="P144" s="193" t="s">
        <v>23</v>
      </c>
      <c r="Q144" s="192"/>
      <c r="R144" s="193" t="s">
        <v>23</v>
      </c>
      <c r="S144" s="192"/>
      <c r="T144" s="193" t="s">
        <v>23</v>
      </c>
      <c r="U144" s="192"/>
      <c r="V144" s="193" t="s">
        <v>23</v>
      </c>
      <c r="W144" s="192"/>
      <c r="X144" s="193" t="s">
        <v>23</v>
      </c>
      <c r="Y144" s="192"/>
      <c r="Z144" s="193" t="s">
        <v>23</v>
      </c>
      <c r="AA144" s="192"/>
      <c r="AB144" s="193" t="s">
        <v>23</v>
      </c>
      <c r="AC144" s="192"/>
      <c r="AD144" s="194" t="e">
        <f>((F145+H145+J145+L145+N145+P145+R145+T145+V145+X145+Z145+AB145)/12)</f>
        <v>#DIV/0!</v>
      </c>
      <c r="AE144" s="195"/>
      <c r="AF144" s="198"/>
      <c r="AG144" s="29"/>
      <c r="AH144" s="20"/>
      <c r="AI144" s="20"/>
      <c r="AJ144" s="20"/>
      <c r="AK144" s="20"/>
      <c r="AL144" s="20"/>
      <c r="AM144" s="20"/>
    </row>
    <row r="145" spans="1:39" ht="53.25" customHeight="1" thickBot="1" x14ac:dyDescent="0.3">
      <c r="A145" s="190"/>
      <c r="B145" s="190"/>
      <c r="C145" s="190"/>
      <c r="D145" s="190"/>
      <c r="E145" s="190"/>
      <c r="F145" s="199" t="e">
        <f t="shared" ref="F145" si="97">(G158/F158)</f>
        <v>#DIV/0!</v>
      </c>
      <c r="G145" s="185"/>
      <c r="H145" s="184" t="e">
        <f t="shared" ref="H145" si="98">(I158/H158)</f>
        <v>#DIV/0!</v>
      </c>
      <c r="I145" s="185"/>
      <c r="J145" s="184" t="e">
        <f t="shared" ref="J145" si="99">(K158/J158)</f>
        <v>#DIV/0!</v>
      </c>
      <c r="K145" s="185"/>
      <c r="L145" s="184" t="e">
        <f t="shared" ref="L145" si="100">(M158/L158)</f>
        <v>#DIV/0!</v>
      </c>
      <c r="M145" s="185"/>
      <c r="N145" s="184" t="e">
        <f t="shared" ref="N145" si="101">(O158/N158)</f>
        <v>#DIV/0!</v>
      </c>
      <c r="O145" s="185"/>
      <c r="P145" s="184" t="e">
        <f t="shared" ref="P145" si="102">(Q158/P158)</f>
        <v>#DIV/0!</v>
      </c>
      <c r="Q145" s="185"/>
      <c r="R145" s="184" t="e">
        <f t="shared" ref="R145" si="103">(S158/R158)</f>
        <v>#DIV/0!</v>
      </c>
      <c r="S145" s="185"/>
      <c r="T145" s="184" t="e">
        <f t="shared" ref="T145" si="104">(U158/T158)</f>
        <v>#DIV/0!</v>
      </c>
      <c r="U145" s="185"/>
      <c r="V145" s="184" t="e">
        <f t="shared" ref="V145" si="105">(W158/V158)</f>
        <v>#DIV/0!</v>
      </c>
      <c r="W145" s="185"/>
      <c r="X145" s="184" t="e">
        <f t="shared" ref="X145" si="106">(Y158/X158)</f>
        <v>#DIV/0!</v>
      </c>
      <c r="Y145" s="185"/>
      <c r="Z145" s="184" t="e">
        <f t="shared" ref="Z145" si="107">(AA158/Z158)</f>
        <v>#DIV/0!</v>
      </c>
      <c r="AA145" s="185"/>
      <c r="AB145" s="184" t="e">
        <f t="shared" ref="AB145" si="108">(AC158/AB158)</f>
        <v>#DIV/0!</v>
      </c>
      <c r="AC145" s="185"/>
      <c r="AD145" s="203"/>
      <c r="AE145" s="204"/>
      <c r="AF145" s="198"/>
      <c r="AG145" s="29"/>
      <c r="AH145" s="20"/>
      <c r="AI145" s="20"/>
      <c r="AJ145" s="20"/>
      <c r="AK145" s="20"/>
      <c r="AL145" s="20"/>
      <c r="AM145" s="20"/>
    </row>
    <row r="146" spans="1:39" ht="53.25" customHeight="1" thickBot="1" x14ac:dyDescent="0.3">
      <c r="A146" s="155">
        <f>A142+1</f>
        <v>98</v>
      </c>
      <c r="B146" s="134" t="s">
        <v>233</v>
      </c>
      <c r="C146" s="135" t="s">
        <v>234</v>
      </c>
      <c r="D146" s="135" t="s">
        <v>47</v>
      </c>
      <c r="E146" s="177"/>
      <c r="F146" s="23"/>
      <c r="G146" s="22"/>
      <c r="H146" s="24"/>
      <c r="I146" s="22"/>
      <c r="J146" s="24"/>
      <c r="K146" s="22"/>
      <c r="L146" s="24"/>
      <c r="M146" s="22"/>
      <c r="N146" s="24"/>
      <c r="O146" s="22"/>
      <c r="P146" s="24"/>
      <c r="Q146" s="22"/>
      <c r="R146" s="24"/>
      <c r="S146" s="22"/>
      <c r="T146" s="24"/>
      <c r="U146" s="22"/>
      <c r="V146" s="24"/>
      <c r="W146" s="22"/>
      <c r="X146" s="24"/>
      <c r="Y146" s="22"/>
      <c r="Z146" s="24"/>
      <c r="AA146" s="22"/>
      <c r="AB146" s="24"/>
      <c r="AC146" s="25"/>
      <c r="AD146" s="106">
        <f>SUM(F146,H146,J146,L146,N146,P146,R146,T146,V146,X146,Z146,AB146)</f>
        <v>0</v>
      </c>
      <c r="AE146" s="90">
        <f t="shared" ref="AE146" si="109">SUM(G146,I146,K146,M146,O146,Q146,S146,U146,W146,Y146,AA146,AC146)</f>
        <v>0</v>
      </c>
      <c r="AF146" s="28" t="e">
        <f>(AE146/AD146)</f>
        <v>#DIV/0!</v>
      </c>
      <c r="AG146" s="29"/>
      <c r="AH146" s="20"/>
      <c r="AI146" s="20"/>
      <c r="AJ146" s="20"/>
      <c r="AK146" s="20"/>
      <c r="AL146" s="20"/>
      <c r="AM146" s="20"/>
    </row>
    <row r="147" spans="1:39" ht="53.25" customHeight="1" thickBot="1" x14ac:dyDescent="0.3">
      <c r="A147" s="155">
        <f>A146+1</f>
        <v>99</v>
      </c>
      <c r="B147" s="134" t="s">
        <v>131</v>
      </c>
      <c r="C147" s="135" t="s">
        <v>235</v>
      </c>
      <c r="D147" s="135" t="s">
        <v>47</v>
      </c>
      <c r="E147" s="177"/>
      <c r="F147" s="23"/>
      <c r="G147" s="22"/>
      <c r="H147" s="24">
        <v>1</v>
      </c>
      <c r="I147" s="22"/>
      <c r="J147" s="24">
        <v>1</v>
      </c>
      <c r="K147" s="22"/>
      <c r="L147" s="24">
        <v>1</v>
      </c>
      <c r="M147" s="22"/>
      <c r="N147" s="24">
        <v>1</v>
      </c>
      <c r="O147" s="22"/>
      <c r="P147" s="24">
        <v>1</v>
      </c>
      <c r="Q147" s="22"/>
      <c r="R147" s="24">
        <v>1</v>
      </c>
      <c r="S147" s="22"/>
      <c r="T147" s="24">
        <v>1</v>
      </c>
      <c r="U147" s="22"/>
      <c r="V147" s="24">
        <v>1</v>
      </c>
      <c r="W147" s="22"/>
      <c r="X147" s="24">
        <v>1</v>
      </c>
      <c r="Y147" s="22"/>
      <c r="Z147" s="24">
        <v>1</v>
      </c>
      <c r="AA147" s="22"/>
      <c r="AB147" s="24">
        <v>1</v>
      </c>
      <c r="AC147" s="25"/>
      <c r="AD147" s="106"/>
      <c r="AE147" s="90"/>
      <c r="AF147" s="28"/>
      <c r="AG147" s="29"/>
      <c r="AH147" s="20"/>
      <c r="AI147" s="20"/>
      <c r="AJ147" s="20"/>
      <c r="AK147" s="20"/>
      <c r="AL147" s="20"/>
      <c r="AM147" s="20"/>
    </row>
    <row r="148" spans="1:39" ht="53.25" customHeight="1" thickBot="1" x14ac:dyDescent="0.3">
      <c r="A148" s="155">
        <f t="shared" ref="A148:A149" si="110">A147+1</f>
        <v>100</v>
      </c>
      <c r="B148" s="134" t="s">
        <v>236</v>
      </c>
      <c r="C148" s="135" t="s">
        <v>237</v>
      </c>
      <c r="D148" s="135" t="s">
        <v>47</v>
      </c>
      <c r="E148" s="177"/>
      <c r="F148" s="23"/>
      <c r="G148" s="22"/>
      <c r="H148" s="24"/>
      <c r="I148" s="22"/>
      <c r="J148" s="24"/>
      <c r="K148" s="22"/>
      <c r="L148" s="24"/>
      <c r="M148" s="22"/>
      <c r="N148" s="24"/>
      <c r="O148" s="22"/>
      <c r="P148" s="24"/>
      <c r="Q148" s="22"/>
      <c r="R148" s="24"/>
      <c r="S148" s="22"/>
      <c r="T148" s="24"/>
      <c r="U148" s="22"/>
      <c r="V148" s="24"/>
      <c r="W148" s="22"/>
      <c r="X148" s="24"/>
      <c r="Y148" s="22"/>
      <c r="Z148" s="24"/>
      <c r="AA148" s="22"/>
      <c r="AB148" s="24"/>
      <c r="AC148" s="25"/>
      <c r="AD148" s="106"/>
      <c r="AE148" s="90"/>
      <c r="AF148" s="28"/>
      <c r="AG148" s="29"/>
      <c r="AH148" s="20"/>
      <c r="AI148" s="20"/>
      <c r="AJ148" s="20"/>
      <c r="AK148" s="20"/>
      <c r="AL148" s="20"/>
      <c r="AM148" s="20"/>
    </row>
    <row r="149" spans="1:39" ht="53.25" customHeight="1" thickBot="1" x14ac:dyDescent="0.3">
      <c r="A149" s="155">
        <f t="shared" si="110"/>
        <v>101</v>
      </c>
      <c r="B149" s="134" t="s">
        <v>238</v>
      </c>
      <c r="C149" s="135" t="s">
        <v>239</v>
      </c>
      <c r="D149" s="135" t="s">
        <v>47</v>
      </c>
      <c r="E149" s="177"/>
      <c r="F149" s="23"/>
      <c r="G149" s="22"/>
      <c r="H149" s="24"/>
      <c r="I149" s="22"/>
      <c r="J149" s="24"/>
      <c r="K149" s="22"/>
      <c r="L149" s="24"/>
      <c r="M149" s="22"/>
      <c r="N149" s="24"/>
      <c r="O149" s="22"/>
      <c r="P149" s="24"/>
      <c r="Q149" s="22"/>
      <c r="R149" s="24"/>
      <c r="S149" s="22"/>
      <c r="T149" s="24"/>
      <c r="U149" s="22"/>
      <c r="V149" s="24"/>
      <c r="W149" s="22"/>
      <c r="X149" s="24"/>
      <c r="Y149" s="22"/>
      <c r="Z149" s="24"/>
      <c r="AA149" s="22"/>
      <c r="AB149" s="24"/>
      <c r="AC149" s="25"/>
      <c r="AD149" s="106">
        <f>SUM(F149,H149,J149,L149,N149,P149,R149,T149,V149,X149,Z149,AB149)</f>
        <v>0</v>
      </c>
      <c r="AE149" s="90">
        <f t="shared" ref="AE149" si="111">SUM(G149,I149,K149,M149,O149,Q149,S149,U149,W149,Y149,AA149,AC149)</f>
        <v>0</v>
      </c>
      <c r="AF149" s="28" t="e">
        <f>(AE149/AD149)</f>
        <v>#DIV/0!</v>
      </c>
      <c r="AG149" s="29"/>
      <c r="AH149" s="20"/>
      <c r="AI149" s="20"/>
      <c r="AJ149" s="20"/>
      <c r="AK149" s="20"/>
      <c r="AL149" s="20"/>
      <c r="AM149" s="20"/>
    </row>
    <row r="150" spans="1:39" ht="53.25" customHeight="1" thickBot="1" x14ac:dyDescent="0.3">
      <c r="A150" s="200" t="s">
        <v>240</v>
      </c>
      <c r="B150" s="201"/>
      <c r="C150" s="201"/>
      <c r="D150" s="201"/>
      <c r="E150" s="202"/>
      <c r="F150" s="265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43"/>
      <c r="AG150" s="29"/>
      <c r="AH150" s="20"/>
      <c r="AI150" s="20"/>
      <c r="AJ150" s="20"/>
      <c r="AK150" s="20"/>
      <c r="AL150" s="20"/>
      <c r="AM150" s="20"/>
    </row>
    <row r="151" spans="1:39" ht="53.25" customHeight="1" thickBot="1" x14ac:dyDescent="0.3">
      <c r="A151" s="205" t="s">
        <v>18</v>
      </c>
      <c r="B151" s="205" t="s">
        <v>19</v>
      </c>
      <c r="C151" s="205" t="s">
        <v>99</v>
      </c>
      <c r="D151" s="205" t="s">
        <v>21</v>
      </c>
      <c r="E151" s="205" t="s">
        <v>22</v>
      </c>
      <c r="F151" s="230" t="s">
        <v>23</v>
      </c>
      <c r="G151" s="192"/>
      <c r="H151" s="193" t="s">
        <v>23</v>
      </c>
      <c r="I151" s="192"/>
      <c r="J151" s="193" t="s">
        <v>23</v>
      </c>
      <c r="K151" s="192"/>
      <c r="L151" s="193" t="s">
        <v>23</v>
      </c>
      <c r="M151" s="192"/>
      <c r="N151" s="193" t="s">
        <v>23</v>
      </c>
      <c r="O151" s="192"/>
      <c r="P151" s="193" t="s">
        <v>23</v>
      </c>
      <c r="Q151" s="192"/>
      <c r="R151" s="193" t="s">
        <v>23</v>
      </c>
      <c r="S151" s="192"/>
      <c r="T151" s="193" t="s">
        <v>23</v>
      </c>
      <c r="U151" s="192"/>
      <c r="V151" s="193" t="s">
        <v>23</v>
      </c>
      <c r="W151" s="192"/>
      <c r="X151" s="193" t="s">
        <v>23</v>
      </c>
      <c r="Y151" s="192"/>
      <c r="Z151" s="193" t="s">
        <v>23</v>
      </c>
      <c r="AA151" s="192"/>
      <c r="AB151" s="193" t="s">
        <v>23</v>
      </c>
      <c r="AC151" s="192"/>
      <c r="AD151" s="194" t="e">
        <f>((F152+H152+J152+L152+N152+P152+R152+T152+V152+X152+Z152+AB152)/12)</f>
        <v>#DIV/0!</v>
      </c>
      <c r="AE151" s="195"/>
      <c r="AF151" s="223"/>
      <c r="AG151" s="29"/>
      <c r="AH151" s="20"/>
      <c r="AI151" s="20"/>
      <c r="AJ151" s="20"/>
      <c r="AK151" s="20"/>
      <c r="AL151" s="20"/>
      <c r="AM151" s="20"/>
    </row>
    <row r="152" spans="1:39" ht="53.25" customHeight="1" x14ac:dyDescent="0.25">
      <c r="A152" s="206"/>
      <c r="B152" s="206"/>
      <c r="C152" s="206"/>
      <c r="D152" s="206"/>
      <c r="E152" s="206"/>
      <c r="F152" s="270" t="e">
        <f t="shared" ref="F152" si="112">(G204/F204)</f>
        <v>#DIV/0!</v>
      </c>
      <c r="G152" s="271"/>
      <c r="H152" s="272" t="e">
        <f t="shared" ref="H152" si="113">(I204/H204)</f>
        <v>#DIV/0!</v>
      </c>
      <c r="I152" s="271"/>
      <c r="J152" s="272" t="e">
        <f t="shared" ref="J152" si="114">(K204/J204)</f>
        <v>#DIV/0!</v>
      </c>
      <c r="K152" s="271"/>
      <c r="L152" s="272" t="e">
        <f t="shared" ref="L152" si="115">(M204/L204)</f>
        <v>#DIV/0!</v>
      </c>
      <c r="M152" s="271"/>
      <c r="N152" s="272" t="e">
        <f t="shared" ref="N152" si="116">(O204/N204)</f>
        <v>#DIV/0!</v>
      </c>
      <c r="O152" s="271"/>
      <c r="P152" s="272" t="e">
        <f t="shared" ref="P152" si="117">(Q204/P204)</f>
        <v>#DIV/0!</v>
      </c>
      <c r="Q152" s="271"/>
      <c r="R152" s="272" t="e">
        <f t="shared" ref="R152" si="118">(S204/R204)</f>
        <v>#DIV/0!</v>
      </c>
      <c r="S152" s="271"/>
      <c r="T152" s="272" t="e">
        <f t="shared" ref="T152" si="119">(U204/T204)</f>
        <v>#DIV/0!</v>
      </c>
      <c r="U152" s="271"/>
      <c r="V152" s="272" t="e">
        <f t="shared" ref="V152" si="120">(W204/V204)</f>
        <v>#DIV/0!</v>
      </c>
      <c r="W152" s="271"/>
      <c r="X152" s="272" t="e">
        <f t="shared" ref="X152" si="121">(Y204/X204)</f>
        <v>#DIV/0!</v>
      </c>
      <c r="Y152" s="271"/>
      <c r="Z152" s="272" t="e">
        <f t="shared" ref="Z152" si="122">(AA204/Z204)</f>
        <v>#DIV/0!</v>
      </c>
      <c r="AA152" s="271"/>
      <c r="AB152" s="272" t="e">
        <f t="shared" ref="AB152" si="123">(AC204/AB204)</f>
        <v>#DIV/0!</v>
      </c>
      <c r="AC152" s="271"/>
      <c r="AD152" s="268"/>
      <c r="AE152" s="269"/>
      <c r="AF152" s="229"/>
      <c r="AG152" s="29"/>
      <c r="AH152" s="20"/>
      <c r="AI152" s="20"/>
      <c r="AJ152" s="20"/>
      <c r="AK152" s="20"/>
      <c r="AL152" s="20"/>
      <c r="AM152" s="20"/>
    </row>
    <row r="153" spans="1:39" ht="53.25" customHeight="1" x14ac:dyDescent="0.25">
      <c r="A153" s="155">
        <f>A149+1</f>
        <v>102</v>
      </c>
      <c r="B153" s="137" t="s">
        <v>241</v>
      </c>
      <c r="C153" s="135" t="s">
        <v>242</v>
      </c>
      <c r="D153" s="135" t="s">
        <v>47</v>
      </c>
      <c r="E153" s="177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68"/>
      <c r="AE153" s="168"/>
      <c r="AF153" s="169"/>
      <c r="AG153" s="29"/>
      <c r="AH153" s="20"/>
      <c r="AI153" s="20"/>
      <c r="AJ153" s="20"/>
      <c r="AK153" s="20"/>
      <c r="AL153" s="20"/>
      <c r="AM153" s="20"/>
    </row>
    <row r="154" spans="1:39" ht="53.25" customHeight="1" x14ac:dyDescent="0.25">
      <c r="A154" s="155">
        <f>A153+1</f>
        <v>103</v>
      </c>
      <c r="B154" s="137" t="s">
        <v>243</v>
      </c>
      <c r="C154" s="135" t="s">
        <v>244</v>
      </c>
      <c r="D154" s="135" t="s">
        <v>47</v>
      </c>
      <c r="E154" s="177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68"/>
      <c r="AE154" s="168"/>
      <c r="AF154" s="169"/>
      <c r="AG154" s="29"/>
      <c r="AH154" s="20"/>
      <c r="AI154" s="20"/>
      <c r="AJ154" s="20"/>
      <c r="AK154" s="20"/>
      <c r="AL154" s="20"/>
      <c r="AM154" s="20"/>
    </row>
    <row r="155" spans="1:39" ht="53.25" customHeight="1" x14ac:dyDescent="0.25">
      <c r="A155" s="155">
        <f>A154+1</f>
        <v>104</v>
      </c>
      <c r="B155" s="137" t="s">
        <v>245</v>
      </c>
      <c r="C155" s="135" t="s">
        <v>244</v>
      </c>
      <c r="D155" s="135" t="s">
        <v>47</v>
      </c>
      <c r="E155" s="177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68"/>
      <c r="AE155" s="168"/>
      <c r="AF155" s="169"/>
      <c r="AG155" s="29"/>
      <c r="AH155" s="20"/>
      <c r="AI155" s="20"/>
      <c r="AJ155" s="20"/>
      <c r="AK155" s="20"/>
      <c r="AL155" s="20"/>
      <c r="AM155" s="20"/>
    </row>
    <row r="156" spans="1:39" ht="53.25" customHeight="1" x14ac:dyDescent="0.25">
      <c r="A156" s="155">
        <f>A155+1</f>
        <v>105</v>
      </c>
      <c r="B156" s="137" t="s">
        <v>246</v>
      </c>
      <c r="C156" s="135" t="s">
        <v>247</v>
      </c>
      <c r="D156" s="135" t="s">
        <v>248</v>
      </c>
      <c r="E156" s="177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68"/>
      <c r="AE156" s="168"/>
      <c r="AF156" s="169"/>
      <c r="AG156" s="29"/>
      <c r="AH156" s="20"/>
      <c r="AI156" s="20"/>
      <c r="AJ156" s="20"/>
      <c r="AK156" s="20"/>
      <c r="AL156" s="20"/>
      <c r="AM156" s="20"/>
    </row>
    <row r="157" spans="1:39" ht="53.25" customHeight="1" x14ac:dyDescent="0.25">
      <c r="A157" s="155">
        <f>A156+1</f>
        <v>106</v>
      </c>
      <c r="B157" s="137" t="s">
        <v>246</v>
      </c>
      <c r="C157" s="135" t="s">
        <v>247</v>
      </c>
      <c r="D157" s="135" t="s">
        <v>248</v>
      </c>
      <c r="E157" s="177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68"/>
      <c r="AE157" s="168"/>
      <c r="AF157" s="169"/>
      <c r="AG157" s="29"/>
      <c r="AH157" s="20"/>
      <c r="AI157" s="20"/>
      <c r="AJ157" s="20"/>
      <c r="AK157" s="20"/>
      <c r="AL157" s="20"/>
      <c r="AM157" s="20"/>
    </row>
    <row r="158" spans="1:39" ht="53.25" customHeight="1" thickBot="1" x14ac:dyDescent="0.3">
      <c r="A158" s="186" t="s">
        <v>249</v>
      </c>
      <c r="B158" s="187"/>
      <c r="C158" s="187"/>
      <c r="D158" s="187"/>
      <c r="E158" s="187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9"/>
      <c r="AG158" s="29"/>
      <c r="AH158" s="20"/>
      <c r="AI158" s="20"/>
      <c r="AJ158" s="20"/>
      <c r="AK158" s="20"/>
      <c r="AL158" s="20"/>
      <c r="AM158" s="20"/>
    </row>
    <row r="159" spans="1:39" ht="53.25" customHeight="1" thickBot="1" x14ac:dyDescent="0.3">
      <c r="A159" s="190" t="s">
        <v>18</v>
      </c>
      <c r="B159" s="190" t="s">
        <v>19</v>
      </c>
      <c r="C159" s="190" t="s">
        <v>99</v>
      </c>
      <c r="D159" s="190" t="s">
        <v>21</v>
      </c>
      <c r="E159" s="190" t="s">
        <v>22</v>
      </c>
      <c r="F159" s="191" t="s">
        <v>23</v>
      </c>
      <c r="G159" s="192"/>
      <c r="H159" s="193" t="s">
        <v>23</v>
      </c>
      <c r="I159" s="192"/>
      <c r="J159" s="193" t="s">
        <v>23</v>
      </c>
      <c r="K159" s="192"/>
      <c r="L159" s="193" t="s">
        <v>23</v>
      </c>
      <c r="M159" s="192"/>
      <c r="N159" s="193" t="s">
        <v>23</v>
      </c>
      <c r="O159" s="192"/>
      <c r="P159" s="193" t="s">
        <v>23</v>
      </c>
      <c r="Q159" s="192"/>
      <c r="R159" s="193" t="s">
        <v>23</v>
      </c>
      <c r="S159" s="192"/>
      <c r="T159" s="193" t="s">
        <v>23</v>
      </c>
      <c r="U159" s="192"/>
      <c r="V159" s="193" t="s">
        <v>23</v>
      </c>
      <c r="W159" s="192"/>
      <c r="X159" s="193" t="s">
        <v>23</v>
      </c>
      <c r="Y159" s="192"/>
      <c r="Z159" s="193" t="s">
        <v>23</v>
      </c>
      <c r="AA159" s="192"/>
      <c r="AB159" s="193" t="s">
        <v>23</v>
      </c>
      <c r="AC159" s="192"/>
      <c r="AD159" s="194" t="e">
        <f>((F160+H160+J160+L160+N160+P160+R160+T160+V160+X160+Z160+AB160)/12)</f>
        <v>#DIV/0!</v>
      </c>
      <c r="AE159" s="195"/>
      <c r="AF159" s="198"/>
      <c r="AG159" s="29"/>
      <c r="AH159" s="20"/>
      <c r="AI159" s="20"/>
      <c r="AJ159" s="20"/>
      <c r="AK159" s="20"/>
      <c r="AL159" s="20"/>
      <c r="AM159" s="20"/>
    </row>
    <row r="160" spans="1:39" ht="53.25" customHeight="1" x14ac:dyDescent="0.25">
      <c r="A160" s="190"/>
      <c r="B160" s="190"/>
      <c r="C160" s="190"/>
      <c r="D160" s="190"/>
      <c r="E160" s="190"/>
      <c r="F160" s="199" t="e">
        <f t="shared" ref="F160" si="124">(G214/F214)</f>
        <v>#DIV/0!</v>
      </c>
      <c r="G160" s="185"/>
      <c r="H160" s="184" t="e">
        <f t="shared" ref="H160" si="125">(I214/H214)</f>
        <v>#VALUE!</v>
      </c>
      <c r="I160" s="185"/>
      <c r="J160" s="184" t="e">
        <f t="shared" ref="J160" si="126">(K214/J214)</f>
        <v>#VALUE!</v>
      </c>
      <c r="K160" s="185"/>
      <c r="L160" s="184" t="e">
        <f t="shared" ref="L160" si="127">(M214/L214)</f>
        <v>#DIV/0!</v>
      </c>
      <c r="M160" s="185"/>
      <c r="N160" s="184" t="e">
        <f t="shared" ref="N160" si="128">(O214/N214)</f>
        <v>#DIV/0!</v>
      </c>
      <c r="O160" s="185"/>
      <c r="P160" s="184" t="e">
        <f t="shared" ref="P160" si="129">(Q214/P214)</f>
        <v>#DIV/0!</v>
      </c>
      <c r="Q160" s="185"/>
      <c r="R160" s="184" t="e">
        <f t="shared" ref="R160" si="130">(S214/R214)</f>
        <v>#VALUE!</v>
      </c>
      <c r="S160" s="185"/>
      <c r="T160" s="184" t="e">
        <f t="shared" ref="T160" si="131">(U214/T214)</f>
        <v>#VALUE!</v>
      </c>
      <c r="U160" s="185"/>
      <c r="V160" s="184" t="e">
        <f t="shared" ref="V160" si="132">(W214/V214)</f>
        <v>#DIV/0!</v>
      </c>
      <c r="W160" s="185"/>
      <c r="X160" s="184" t="e">
        <f t="shared" ref="X160" si="133">(Y214/X214)</f>
        <v>#DIV/0!</v>
      </c>
      <c r="Y160" s="185"/>
      <c r="Z160" s="184" t="e">
        <f t="shared" ref="Z160" si="134">(AA214/Z214)</f>
        <v>#VALUE!</v>
      </c>
      <c r="AA160" s="185"/>
      <c r="AB160" s="184" t="e">
        <f t="shared" ref="AB160" si="135">(AC214/AB214)</f>
        <v>#DIV/0!</v>
      </c>
      <c r="AC160" s="185"/>
      <c r="AD160" s="196"/>
      <c r="AE160" s="197"/>
      <c r="AF160" s="198"/>
      <c r="AG160" s="29"/>
      <c r="AH160" s="20"/>
      <c r="AI160" s="20"/>
      <c r="AJ160" s="20"/>
      <c r="AK160" s="20"/>
      <c r="AL160" s="20"/>
      <c r="AM160" s="20"/>
    </row>
    <row r="161" spans="1:39" ht="53.25" customHeight="1" x14ac:dyDescent="0.25">
      <c r="A161" s="155">
        <f>A157+1</f>
        <v>107</v>
      </c>
      <c r="B161" s="137" t="s">
        <v>250</v>
      </c>
      <c r="C161" s="135" t="s">
        <v>251</v>
      </c>
      <c r="D161" s="135"/>
      <c r="E161" s="177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68"/>
      <c r="AE161" s="168"/>
      <c r="AF161" s="169"/>
      <c r="AG161" s="29"/>
      <c r="AH161" s="20"/>
      <c r="AI161" s="20"/>
      <c r="AJ161" s="20"/>
      <c r="AK161" s="20"/>
      <c r="AL161" s="20"/>
      <c r="AM161" s="20"/>
    </row>
    <row r="162" spans="1:39" ht="53.25" customHeight="1" x14ac:dyDescent="0.25">
      <c r="A162" s="155">
        <f>A161+1</f>
        <v>108</v>
      </c>
      <c r="B162" s="137" t="s">
        <v>252</v>
      </c>
      <c r="C162" s="135" t="s">
        <v>253</v>
      </c>
      <c r="D162" s="135" t="s">
        <v>47</v>
      </c>
      <c r="E162" s="177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68"/>
      <c r="AE162" s="168"/>
      <c r="AF162" s="169"/>
      <c r="AG162" s="29"/>
      <c r="AH162" s="20"/>
      <c r="AI162" s="20"/>
      <c r="AJ162" s="20"/>
      <c r="AK162" s="20"/>
      <c r="AL162" s="20"/>
      <c r="AM162" s="20"/>
    </row>
    <row r="163" spans="1:39" ht="53.25" customHeight="1" x14ac:dyDescent="0.25">
      <c r="A163" s="155">
        <f t="shared" ref="A163:A165" si="136">A162+1</f>
        <v>109</v>
      </c>
      <c r="B163" s="137" t="s">
        <v>254</v>
      </c>
      <c r="C163" s="135" t="s">
        <v>255</v>
      </c>
      <c r="D163" s="135" t="s">
        <v>47</v>
      </c>
      <c r="E163" s="177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68"/>
      <c r="AE163" s="168"/>
      <c r="AF163" s="169"/>
      <c r="AG163" s="29"/>
      <c r="AH163" s="20"/>
      <c r="AI163" s="20"/>
      <c r="AJ163" s="20"/>
      <c r="AK163" s="20"/>
      <c r="AL163" s="20"/>
      <c r="AM163" s="20"/>
    </row>
    <row r="164" spans="1:39" ht="53.25" customHeight="1" x14ac:dyDescent="0.25">
      <c r="A164" s="155">
        <f t="shared" si="136"/>
        <v>110</v>
      </c>
      <c r="B164" s="137" t="s">
        <v>256</v>
      </c>
      <c r="C164" s="135" t="s">
        <v>257</v>
      </c>
      <c r="D164" s="135" t="s">
        <v>47</v>
      </c>
      <c r="E164" s="177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68"/>
      <c r="AE164" s="168"/>
      <c r="AF164" s="169"/>
      <c r="AG164" s="29"/>
      <c r="AH164" s="20"/>
      <c r="AI164" s="20"/>
      <c r="AJ164" s="20"/>
      <c r="AK164" s="20"/>
      <c r="AL164" s="20"/>
      <c r="AM164" s="20"/>
    </row>
    <row r="165" spans="1:39" ht="53.25" customHeight="1" x14ac:dyDescent="0.25">
      <c r="A165" s="155">
        <f t="shared" si="136"/>
        <v>111</v>
      </c>
      <c r="B165" s="137" t="s">
        <v>258</v>
      </c>
      <c r="C165" s="135" t="s">
        <v>259</v>
      </c>
      <c r="D165" s="135" t="s">
        <v>47</v>
      </c>
      <c r="E165" s="177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68"/>
      <c r="AE165" s="168"/>
      <c r="AF165" s="169"/>
      <c r="AG165" s="29"/>
      <c r="AH165" s="20"/>
      <c r="AI165" s="20"/>
      <c r="AJ165" s="20"/>
      <c r="AK165" s="20"/>
      <c r="AL165" s="20"/>
      <c r="AM165" s="20"/>
    </row>
    <row r="166" spans="1:39" ht="53.25" customHeight="1" x14ac:dyDescent="0.25">
      <c r="A166" s="163"/>
      <c r="B166" s="164"/>
      <c r="C166" s="165"/>
      <c r="D166" s="165"/>
      <c r="E166" s="180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151"/>
      <c r="AE166" s="151"/>
      <c r="AF166" s="54"/>
      <c r="AG166" s="29"/>
      <c r="AH166" s="20"/>
      <c r="AI166" s="20"/>
      <c r="AJ166" s="20"/>
      <c r="AK166" s="20"/>
      <c r="AL166" s="20"/>
      <c r="AM166" s="20"/>
    </row>
    <row r="167" spans="1:39" ht="53.25" customHeight="1" thickBot="1" x14ac:dyDescent="0.3">
      <c r="A167" s="186" t="s">
        <v>260</v>
      </c>
      <c r="B167" s="187"/>
      <c r="C167" s="187"/>
      <c r="D167" s="187"/>
      <c r="E167" s="187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9"/>
      <c r="AG167" s="29"/>
      <c r="AH167" s="20"/>
      <c r="AI167" s="20"/>
      <c r="AJ167" s="20"/>
      <c r="AK167" s="20"/>
      <c r="AL167" s="20"/>
      <c r="AM167" s="20"/>
    </row>
    <row r="168" spans="1:39" ht="53.25" customHeight="1" thickBot="1" x14ac:dyDescent="0.3">
      <c r="A168" s="190" t="s">
        <v>18</v>
      </c>
      <c r="B168" s="190" t="s">
        <v>19</v>
      </c>
      <c r="C168" s="190" t="s">
        <v>99</v>
      </c>
      <c r="D168" s="190" t="s">
        <v>21</v>
      </c>
      <c r="E168" s="190" t="s">
        <v>22</v>
      </c>
      <c r="F168" s="191" t="s">
        <v>23</v>
      </c>
      <c r="G168" s="192"/>
      <c r="H168" s="193" t="s">
        <v>23</v>
      </c>
      <c r="I168" s="192"/>
      <c r="J168" s="193" t="s">
        <v>23</v>
      </c>
      <c r="K168" s="192"/>
      <c r="L168" s="193" t="s">
        <v>23</v>
      </c>
      <c r="M168" s="192"/>
      <c r="N168" s="193" t="s">
        <v>23</v>
      </c>
      <c r="O168" s="192"/>
      <c r="P168" s="193" t="s">
        <v>23</v>
      </c>
      <c r="Q168" s="192"/>
      <c r="R168" s="193" t="s">
        <v>23</v>
      </c>
      <c r="S168" s="192"/>
      <c r="T168" s="193" t="s">
        <v>23</v>
      </c>
      <c r="U168" s="192"/>
      <c r="V168" s="193" t="s">
        <v>23</v>
      </c>
      <c r="W168" s="192"/>
      <c r="X168" s="193" t="s">
        <v>23</v>
      </c>
      <c r="Y168" s="192"/>
      <c r="Z168" s="193" t="s">
        <v>23</v>
      </c>
      <c r="AA168" s="192"/>
      <c r="AB168" s="193" t="s">
        <v>23</v>
      </c>
      <c r="AC168" s="192"/>
      <c r="AD168" s="194" t="e">
        <f>((F169+H169+J169+L169+N169+P169+R169+T169+V169+X169+Z169+AB169)/12)</f>
        <v>#DIV/0!</v>
      </c>
      <c r="AE168" s="195"/>
      <c r="AF168" s="198"/>
      <c r="AG168" s="29"/>
      <c r="AH168" s="20"/>
      <c r="AI168" s="20"/>
      <c r="AJ168" s="20"/>
      <c r="AK168" s="20"/>
      <c r="AL168" s="20"/>
      <c r="AM168" s="20"/>
    </row>
    <row r="169" spans="1:39" ht="53.25" customHeight="1" x14ac:dyDescent="0.25">
      <c r="A169" s="190"/>
      <c r="B169" s="190"/>
      <c r="C169" s="190"/>
      <c r="D169" s="190"/>
      <c r="E169" s="190"/>
      <c r="F169" s="199" t="e">
        <f t="shared" ref="F169" si="137">(G223/F223)</f>
        <v>#DIV/0!</v>
      </c>
      <c r="G169" s="185"/>
      <c r="H169" s="184" t="e">
        <f t="shared" ref="H169" si="138">(I223/H223)</f>
        <v>#DIV/0!</v>
      </c>
      <c r="I169" s="185"/>
      <c r="J169" s="184" t="e">
        <f t="shared" ref="J169" si="139">(K223/J223)</f>
        <v>#DIV/0!</v>
      </c>
      <c r="K169" s="185"/>
      <c r="L169" s="184" t="e">
        <f t="shared" ref="L169" si="140">(M223/L223)</f>
        <v>#DIV/0!</v>
      </c>
      <c r="M169" s="185"/>
      <c r="N169" s="184" t="e">
        <f t="shared" ref="N169" si="141">(O223/N223)</f>
        <v>#DIV/0!</v>
      </c>
      <c r="O169" s="185"/>
      <c r="P169" s="184" t="e">
        <f t="shared" ref="P169" si="142">(Q223/P223)</f>
        <v>#DIV/0!</v>
      </c>
      <c r="Q169" s="185"/>
      <c r="R169" s="184" t="e">
        <f t="shared" ref="R169" si="143">(S223/R223)</f>
        <v>#DIV/0!</v>
      </c>
      <c r="S169" s="185"/>
      <c r="T169" s="184" t="e">
        <f t="shared" ref="T169" si="144">(U223/T223)</f>
        <v>#DIV/0!</v>
      </c>
      <c r="U169" s="185"/>
      <c r="V169" s="184" t="e">
        <f t="shared" ref="V169" si="145">(W223/V223)</f>
        <v>#DIV/0!</v>
      </c>
      <c r="W169" s="185"/>
      <c r="X169" s="184" t="e">
        <f t="shared" ref="X169" si="146">(Y223/X223)</f>
        <v>#DIV/0!</v>
      </c>
      <c r="Y169" s="185"/>
      <c r="Z169" s="184" t="e">
        <f t="shared" ref="Z169" si="147">(AA223/Z223)</f>
        <v>#DIV/0!</v>
      </c>
      <c r="AA169" s="185"/>
      <c r="AB169" s="184" t="e">
        <f t="shared" ref="AB169" si="148">(AC223/AB223)</f>
        <v>#DIV/0!</v>
      </c>
      <c r="AC169" s="185"/>
      <c r="AD169" s="196"/>
      <c r="AE169" s="197"/>
      <c r="AF169" s="198"/>
      <c r="AG169" s="29"/>
      <c r="AH169" s="20"/>
      <c r="AI169" s="20"/>
      <c r="AJ169" s="20"/>
      <c r="AK169" s="20"/>
      <c r="AL169" s="20"/>
      <c r="AM169" s="20"/>
    </row>
    <row r="170" spans="1:39" ht="53.25" customHeight="1" x14ac:dyDescent="0.25">
      <c r="A170" s="156">
        <f>+A165+1</f>
        <v>112</v>
      </c>
      <c r="B170" s="164" t="s">
        <v>261</v>
      </c>
      <c r="C170" s="165" t="s">
        <v>262</v>
      </c>
      <c r="D170" s="165"/>
      <c r="E170" s="180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151"/>
      <c r="AE170" s="151"/>
      <c r="AF170" s="54"/>
      <c r="AG170" s="29"/>
      <c r="AH170" s="20"/>
      <c r="AI170" s="20"/>
      <c r="AJ170" s="20"/>
      <c r="AK170" s="20"/>
      <c r="AL170" s="20"/>
      <c r="AM170" s="20"/>
    </row>
    <row r="171" spans="1:39" ht="53.25" customHeight="1" x14ac:dyDescent="0.25">
      <c r="A171" s="156">
        <f>A170+1</f>
        <v>113</v>
      </c>
      <c r="B171" s="164" t="s">
        <v>263</v>
      </c>
      <c r="C171" s="165" t="s">
        <v>264</v>
      </c>
      <c r="D171" s="165"/>
      <c r="E171" s="180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151"/>
      <c r="AE171" s="151"/>
      <c r="AF171" s="54"/>
      <c r="AG171" s="29"/>
      <c r="AH171" s="20"/>
      <c r="AI171" s="20"/>
      <c r="AJ171" s="20"/>
      <c r="AK171" s="20"/>
      <c r="AL171" s="20"/>
      <c r="AM171" s="20"/>
    </row>
    <row r="172" spans="1:39" ht="53.25" customHeight="1" x14ac:dyDescent="0.25">
      <c r="A172" s="156">
        <f t="shared" ref="A172:A174" si="149">A171+1</f>
        <v>114</v>
      </c>
      <c r="B172" s="164" t="s">
        <v>265</v>
      </c>
      <c r="C172" s="165" t="s">
        <v>266</v>
      </c>
      <c r="D172" s="165"/>
      <c r="E172" s="180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151"/>
      <c r="AE172" s="151"/>
      <c r="AF172" s="54"/>
      <c r="AG172" s="29"/>
      <c r="AH172" s="20"/>
      <c r="AI172" s="20"/>
      <c r="AJ172" s="20"/>
      <c r="AK172" s="20"/>
      <c r="AL172" s="20"/>
      <c r="AM172" s="20"/>
    </row>
    <row r="173" spans="1:39" ht="53.25" customHeight="1" x14ac:dyDescent="0.25">
      <c r="A173" s="156">
        <f t="shared" si="149"/>
        <v>115</v>
      </c>
      <c r="B173" s="164" t="s">
        <v>267</v>
      </c>
      <c r="C173" s="165" t="s">
        <v>268</v>
      </c>
      <c r="D173" s="165"/>
      <c r="E173" s="180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151"/>
      <c r="AE173" s="151"/>
      <c r="AF173" s="54"/>
      <c r="AG173" s="29"/>
      <c r="AH173" s="20"/>
      <c r="AI173" s="20"/>
      <c r="AJ173" s="20"/>
      <c r="AK173" s="20"/>
      <c r="AL173" s="20"/>
      <c r="AM173" s="20"/>
    </row>
    <row r="174" spans="1:39" ht="53.25" customHeight="1" x14ac:dyDescent="0.25">
      <c r="A174" s="156">
        <f t="shared" si="149"/>
        <v>116</v>
      </c>
      <c r="B174" s="164" t="s">
        <v>269</v>
      </c>
      <c r="C174" s="165" t="s">
        <v>270</v>
      </c>
      <c r="D174" s="165"/>
      <c r="E174" s="180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151"/>
      <c r="AE174" s="151"/>
      <c r="AF174" s="54"/>
      <c r="AG174" s="29"/>
      <c r="AH174" s="20"/>
      <c r="AI174" s="20"/>
      <c r="AJ174" s="20"/>
      <c r="AK174" s="20"/>
      <c r="AL174" s="20"/>
      <c r="AM174" s="20"/>
    </row>
    <row r="175" spans="1:39" ht="53.25" customHeight="1" x14ac:dyDescent="0.25">
      <c r="A175" s="156">
        <f t="shared" ref="A175" si="150">A174+1</f>
        <v>117</v>
      </c>
      <c r="B175" s="164" t="s">
        <v>271</v>
      </c>
      <c r="C175" s="165" t="s">
        <v>272</v>
      </c>
      <c r="D175" s="165"/>
      <c r="E175" s="180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151"/>
      <c r="AE175" s="151"/>
      <c r="AF175" s="54"/>
      <c r="AG175" s="29"/>
      <c r="AH175" s="20"/>
      <c r="AI175" s="20"/>
      <c r="AJ175" s="20"/>
      <c r="AK175" s="20"/>
      <c r="AL175" s="20"/>
      <c r="AM175" s="20"/>
    </row>
    <row r="176" spans="1:39" ht="53.25" customHeight="1" x14ac:dyDescent="0.25">
      <c r="A176" s="163"/>
      <c r="B176" s="164"/>
      <c r="C176" s="165"/>
      <c r="D176" s="165"/>
      <c r="E176" s="180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151"/>
      <c r="AE176" s="151"/>
      <c r="AF176" s="54"/>
      <c r="AG176" s="29"/>
      <c r="AH176" s="20"/>
      <c r="AI176" s="20"/>
      <c r="AJ176" s="20"/>
      <c r="AK176" s="20"/>
      <c r="AL176" s="20"/>
      <c r="AM176" s="20"/>
    </row>
    <row r="177" spans="1:39" ht="53.25" customHeight="1" thickBot="1" x14ac:dyDescent="0.3">
      <c r="A177" s="186" t="s">
        <v>273</v>
      </c>
      <c r="B177" s="187"/>
      <c r="C177" s="187"/>
      <c r="D177" s="187"/>
      <c r="E177" s="187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9"/>
      <c r="AG177" s="29"/>
      <c r="AH177" s="20"/>
      <c r="AI177" s="20"/>
      <c r="AJ177" s="20"/>
      <c r="AK177" s="20"/>
      <c r="AL177" s="20"/>
      <c r="AM177" s="20"/>
    </row>
    <row r="178" spans="1:39" ht="53.25" customHeight="1" thickBot="1" x14ac:dyDescent="0.3">
      <c r="A178" s="190" t="s">
        <v>18</v>
      </c>
      <c r="B178" s="190" t="s">
        <v>19</v>
      </c>
      <c r="C178" s="190" t="s">
        <v>99</v>
      </c>
      <c r="D178" s="190" t="s">
        <v>21</v>
      </c>
      <c r="E178" s="190" t="s">
        <v>22</v>
      </c>
      <c r="F178" s="191" t="s">
        <v>23</v>
      </c>
      <c r="G178" s="192"/>
      <c r="H178" s="193" t="s">
        <v>23</v>
      </c>
      <c r="I178" s="192"/>
      <c r="J178" s="193" t="s">
        <v>23</v>
      </c>
      <c r="K178" s="192"/>
      <c r="L178" s="193" t="s">
        <v>23</v>
      </c>
      <c r="M178" s="192"/>
      <c r="N178" s="193" t="s">
        <v>23</v>
      </c>
      <c r="O178" s="192"/>
      <c r="P178" s="193" t="s">
        <v>23</v>
      </c>
      <c r="Q178" s="192"/>
      <c r="R178" s="193" t="s">
        <v>23</v>
      </c>
      <c r="S178" s="192"/>
      <c r="T178" s="193" t="s">
        <v>23</v>
      </c>
      <c r="U178" s="192"/>
      <c r="V178" s="193" t="s">
        <v>23</v>
      </c>
      <c r="W178" s="192"/>
      <c r="X178" s="193" t="s">
        <v>23</v>
      </c>
      <c r="Y178" s="192"/>
      <c r="Z178" s="193" t="s">
        <v>23</v>
      </c>
      <c r="AA178" s="192"/>
      <c r="AB178" s="193" t="s">
        <v>23</v>
      </c>
      <c r="AC178" s="192"/>
      <c r="AD178" s="194" t="e">
        <f>((F179+H179+J179+L179+N179+P179+R179+T179+V179+X179+Z179+AB179)/12)</f>
        <v>#DIV/0!</v>
      </c>
      <c r="AE178" s="195"/>
      <c r="AF178" s="198"/>
      <c r="AG178" s="29"/>
      <c r="AH178" s="20"/>
      <c r="AI178" s="20"/>
      <c r="AJ178" s="20"/>
      <c r="AK178" s="20"/>
      <c r="AL178" s="20"/>
      <c r="AM178" s="20"/>
    </row>
    <row r="179" spans="1:39" ht="53.25" customHeight="1" x14ac:dyDescent="0.25">
      <c r="A179" s="190"/>
      <c r="B179" s="190"/>
      <c r="C179" s="190"/>
      <c r="D179" s="190"/>
      <c r="E179" s="190"/>
      <c r="F179" s="199" t="e">
        <f t="shared" ref="F179" si="151">(G233/F233)</f>
        <v>#DIV/0!</v>
      </c>
      <c r="G179" s="185"/>
      <c r="H179" s="184" t="e">
        <f t="shared" ref="H179" si="152">(I233/H233)</f>
        <v>#DIV/0!</v>
      </c>
      <c r="I179" s="185"/>
      <c r="J179" s="184" t="e">
        <f t="shared" ref="J179" si="153">(K233/J233)</f>
        <v>#DIV/0!</v>
      </c>
      <c r="K179" s="185"/>
      <c r="L179" s="184" t="e">
        <f t="shared" ref="L179" si="154">(M233/L233)</f>
        <v>#DIV/0!</v>
      </c>
      <c r="M179" s="185"/>
      <c r="N179" s="184" t="e">
        <f t="shared" ref="N179" si="155">(O233/N233)</f>
        <v>#DIV/0!</v>
      </c>
      <c r="O179" s="185"/>
      <c r="P179" s="184" t="e">
        <f t="shared" ref="P179" si="156">(Q233/P233)</f>
        <v>#DIV/0!</v>
      </c>
      <c r="Q179" s="185"/>
      <c r="R179" s="184" t="e">
        <f t="shared" ref="R179" si="157">(S233/R233)</f>
        <v>#DIV/0!</v>
      </c>
      <c r="S179" s="185"/>
      <c r="T179" s="184" t="e">
        <f t="shared" ref="T179" si="158">(U233/T233)</f>
        <v>#DIV/0!</v>
      </c>
      <c r="U179" s="185"/>
      <c r="V179" s="184" t="e">
        <f t="shared" ref="V179" si="159">(W233/V233)</f>
        <v>#DIV/0!</v>
      </c>
      <c r="W179" s="185"/>
      <c r="X179" s="184" t="e">
        <f t="shared" ref="X179" si="160">(Y233/X233)</f>
        <v>#DIV/0!</v>
      </c>
      <c r="Y179" s="185"/>
      <c r="Z179" s="184" t="e">
        <f t="shared" ref="Z179" si="161">(AA233/Z233)</f>
        <v>#DIV/0!</v>
      </c>
      <c r="AA179" s="185"/>
      <c r="AB179" s="184" t="e">
        <f t="shared" ref="AB179" si="162">(AC233/AB233)</f>
        <v>#DIV/0!</v>
      </c>
      <c r="AC179" s="185"/>
      <c r="AD179" s="196"/>
      <c r="AE179" s="197"/>
      <c r="AF179" s="198"/>
      <c r="AG179" s="29"/>
      <c r="AH179" s="20"/>
      <c r="AI179" s="20"/>
      <c r="AJ179" s="20"/>
      <c r="AK179" s="20"/>
      <c r="AL179" s="20"/>
      <c r="AM179" s="20"/>
    </row>
    <row r="180" spans="1:39" ht="53.25" customHeight="1" x14ac:dyDescent="0.25">
      <c r="A180" s="163">
        <f>A175+1</f>
        <v>118</v>
      </c>
      <c r="B180" s="164" t="s">
        <v>274</v>
      </c>
      <c r="C180" s="165" t="s">
        <v>275</v>
      </c>
      <c r="D180" s="165"/>
      <c r="E180" s="180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151"/>
      <c r="AE180" s="151"/>
      <c r="AF180" s="54"/>
      <c r="AG180" s="29"/>
      <c r="AH180" s="20"/>
      <c r="AI180" s="20"/>
      <c r="AJ180" s="20"/>
      <c r="AK180" s="20"/>
      <c r="AL180" s="20"/>
      <c r="AM180" s="20"/>
    </row>
    <row r="181" spans="1:39" ht="53.25" customHeight="1" x14ac:dyDescent="0.25">
      <c r="A181" s="163">
        <f>A180+1</f>
        <v>119</v>
      </c>
      <c r="B181" s="164" t="s">
        <v>276</v>
      </c>
      <c r="C181" s="165" t="s">
        <v>277</v>
      </c>
      <c r="D181" s="165"/>
      <c r="E181" s="180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151"/>
      <c r="AE181" s="151"/>
      <c r="AF181" s="54"/>
      <c r="AG181" s="29"/>
      <c r="AH181" s="20"/>
      <c r="AI181" s="20"/>
      <c r="AJ181" s="20"/>
      <c r="AK181" s="20"/>
      <c r="AL181" s="20"/>
      <c r="AM181" s="20"/>
    </row>
    <row r="182" spans="1:39" ht="53.25" customHeight="1" x14ac:dyDescent="0.25">
      <c r="A182" s="163">
        <f>A181+1</f>
        <v>120</v>
      </c>
      <c r="B182" s="164" t="s">
        <v>278</v>
      </c>
      <c r="C182" s="165" t="s">
        <v>279</v>
      </c>
      <c r="D182" s="165"/>
      <c r="E182" s="180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151"/>
      <c r="AE182" s="151"/>
      <c r="AF182" s="54"/>
      <c r="AG182" s="29"/>
      <c r="AH182" s="20"/>
      <c r="AI182" s="20"/>
      <c r="AJ182" s="20"/>
      <c r="AK182" s="20"/>
      <c r="AL182" s="20"/>
      <c r="AM182" s="20"/>
    </row>
    <row r="183" spans="1:39" ht="53.25" customHeight="1" x14ac:dyDescent="0.25">
      <c r="A183" s="163">
        <f t="shared" ref="A183:A195" si="163">A182+1</f>
        <v>121</v>
      </c>
      <c r="B183" s="164" t="s">
        <v>280</v>
      </c>
      <c r="C183" s="165" t="s">
        <v>281</v>
      </c>
      <c r="D183" s="165"/>
      <c r="E183" s="180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151"/>
      <c r="AE183" s="151"/>
      <c r="AF183" s="54"/>
      <c r="AG183" s="29"/>
      <c r="AH183" s="20"/>
      <c r="AI183" s="20"/>
      <c r="AJ183" s="20"/>
      <c r="AK183" s="20"/>
      <c r="AL183" s="20"/>
      <c r="AM183" s="20"/>
    </row>
    <row r="184" spans="1:39" ht="53.25" customHeight="1" x14ac:dyDescent="0.25">
      <c r="A184" s="163">
        <f t="shared" si="163"/>
        <v>122</v>
      </c>
      <c r="B184" s="164" t="s">
        <v>282</v>
      </c>
      <c r="C184" s="165" t="s">
        <v>283</v>
      </c>
      <c r="D184" s="165"/>
      <c r="E184" s="180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151"/>
      <c r="AE184" s="151"/>
      <c r="AF184" s="54"/>
      <c r="AG184" s="29"/>
      <c r="AH184" s="20"/>
      <c r="AI184" s="20"/>
      <c r="AJ184" s="20"/>
      <c r="AK184" s="20"/>
      <c r="AL184" s="20"/>
      <c r="AM184" s="20"/>
    </row>
    <row r="185" spans="1:39" ht="53.25" customHeight="1" x14ac:dyDescent="0.25">
      <c r="A185" s="163">
        <f t="shared" si="163"/>
        <v>123</v>
      </c>
      <c r="B185" s="164" t="s">
        <v>284</v>
      </c>
      <c r="C185" s="165" t="s">
        <v>285</v>
      </c>
      <c r="D185" s="165"/>
      <c r="E185" s="180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151"/>
      <c r="AE185" s="151"/>
      <c r="AF185" s="54"/>
      <c r="AG185" s="29"/>
      <c r="AH185" s="20"/>
      <c r="AI185" s="20"/>
      <c r="AJ185" s="20"/>
      <c r="AK185" s="20"/>
      <c r="AL185" s="20"/>
      <c r="AM185" s="20"/>
    </row>
    <row r="186" spans="1:39" ht="53.25" customHeight="1" x14ac:dyDescent="0.25">
      <c r="A186" s="163">
        <f t="shared" si="163"/>
        <v>124</v>
      </c>
      <c r="B186" s="164" t="s">
        <v>286</v>
      </c>
      <c r="C186" s="165" t="s">
        <v>287</v>
      </c>
      <c r="D186" s="165"/>
      <c r="E186" s="180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151"/>
      <c r="AE186" s="151"/>
      <c r="AF186" s="54"/>
      <c r="AG186" s="29"/>
      <c r="AH186" s="20"/>
      <c r="AI186" s="20"/>
      <c r="AJ186" s="20"/>
      <c r="AK186" s="20"/>
      <c r="AL186" s="20"/>
      <c r="AM186" s="20"/>
    </row>
    <row r="187" spans="1:39" ht="53.25" customHeight="1" x14ac:dyDescent="0.25">
      <c r="A187" s="163">
        <f>A186+1</f>
        <v>125</v>
      </c>
      <c r="B187" s="164" t="s">
        <v>288</v>
      </c>
      <c r="C187" s="165" t="s">
        <v>289</v>
      </c>
      <c r="D187" s="165"/>
      <c r="E187" s="180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151"/>
      <c r="AE187" s="151"/>
      <c r="AF187" s="54"/>
      <c r="AG187" s="29"/>
      <c r="AH187" s="20"/>
      <c r="AI187" s="20"/>
      <c r="AJ187" s="20"/>
      <c r="AK187" s="20"/>
      <c r="AL187" s="20"/>
      <c r="AM187" s="20"/>
    </row>
    <row r="188" spans="1:39" ht="53.25" customHeight="1" x14ac:dyDescent="0.25">
      <c r="A188" s="163">
        <f t="shared" si="163"/>
        <v>126</v>
      </c>
      <c r="B188" s="164" t="s">
        <v>290</v>
      </c>
      <c r="C188" s="165" t="s">
        <v>291</v>
      </c>
      <c r="D188" s="165"/>
      <c r="E188" s="180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151"/>
      <c r="AE188" s="151"/>
      <c r="AF188" s="54"/>
      <c r="AG188" s="29"/>
      <c r="AH188" s="20"/>
      <c r="AI188" s="20"/>
      <c r="AJ188" s="20"/>
      <c r="AK188" s="20"/>
      <c r="AL188" s="20"/>
      <c r="AM188" s="20"/>
    </row>
    <row r="189" spans="1:39" ht="53.25" customHeight="1" x14ac:dyDescent="0.25">
      <c r="A189" s="163">
        <f t="shared" si="163"/>
        <v>127</v>
      </c>
      <c r="B189" s="164" t="s">
        <v>292</v>
      </c>
      <c r="C189" s="165" t="s">
        <v>293</v>
      </c>
      <c r="D189" s="165"/>
      <c r="E189" s="180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151"/>
      <c r="AE189" s="151"/>
      <c r="AF189" s="54"/>
      <c r="AG189" s="29"/>
      <c r="AH189" s="20"/>
      <c r="AI189" s="20"/>
      <c r="AJ189" s="20"/>
      <c r="AK189" s="20"/>
      <c r="AL189" s="20"/>
      <c r="AM189" s="20"/>
    </row>
    <row r="190" spans="1:39" ht="53.25" customHeight="1" x14ac:dyDescent="0.25">
      <c r="A190" s="163">
        <f t="shared" si="163"/>
        <v>128</v>
      </c>
      <c r="B190" s="164" t="s">
        <v>294</v>
      </c>
      <c r="C190" s="165" t="s">
        <v>295</v>
      </c>
      <c r="D190" s="165"/>
      <c r="E190" s="180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151"/>
      <c r="AE190" s="151"/>
      <c r="AF190" s="54"/>
      <c r="AG190" s="29"/>
      <c r="AH190" s="20"/>
      <c r="AI190" s="20"/>
      <c r="AJ190" s="20"/>
      <c r="AK190" s="20"/>
      <c r="AL190" s="20"/>
      <c r="AM190" s="20"/>
    </row>
    <row r="191" spans="1:39" ht="53.25" customHeight="1" x14ac:dyDescent="0.25">
      <c r="A191" s="163">
        <f t="shared" si="163"/>
        <v>129</v>
      </c>
      <c r="B191" s="164" t="s">
        <v>296</v>
      </c>
      <c r="C191" s="165" t="s">
        <v>297</v>
      </c>
      <c r="D191" s="165"/>
      <c r="E191" s="180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151"/>
      <c r="AE191" s="151"/>
      <c r="AF191" s="54"/>
      <c r="AG191" s="29"/>
      <c r="AH191" s="20"/>
      <c r="AI191" s="20"/>
      <c r="AJ191" s="20"/>
      <c r="AK191" s="20"/>
      <c r="AL191" s="20"/>
      <c r="AM191" s="20"/>
    </row>
    <row r="192" spans="1:39" ht="53.25" customHeight="1" x14ac:dyDescent="0.25">
      <c r="A192" s="163">
        <f t="shared" si="163"/>
        <v>130</v>
      </c>
      <c r="B192" s="164" t="s">
        <v>298</v>
      </c>
      <c r="C192" s="165" t="s">
        <v>299</v>
      </c>
      <c r="D192" s="165"/>
      <c r="E192" s="180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151"/>
      <c r="AE192" s="151"/>
      <c r="AF192" s="54"/>
      <c r="AG192" s="29"/>
      <c r="AH192" s="20"/>
      <c r="AI192" s="20"/>
      <c r="AJ192" s="20"/>
      <c r="AK192" s="20"/>
      <c r="AL192" s="20"/>
      <c r="AM192" s="20"/>
    </row>
    <row r="193" spans="1:39" ht="53.25" customHeight="1" x14ac:dyDescent="0.25">
      <c r="A193" s="163">
        <f t="shared" si="163"/>
        <v>131</v>
      </c>
      <c r="B193" s="164" t="s">
        <v>300</v>
      </c>
      <c r="C193" s="165" t="s">
        <v>301</v>
      </c>
      <c r="D193" s="165"/>
      <c r="E193" s="180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151"/>
      <c r="AE193" s="151"/>
      <c r="AF193" s="54"/>
      <c r="AG193" s="29"/>
      <c r="AH193" s="20"/>
      <c r="AI193" s="20"/>
      <c r="AJ193" s="20"/>
      <c r="AK193" s="20"/>
      <c r="AL193" s="20"/>
      <c r="AM193" s="20"/>
    </row>
    <row r="194" spans="1:39" ht="53.25" customHeight="1" x14ac:dyDescent="0.25">
      <c r="A194" s="163">
        <f t="shared" si="163"/>
        <v>132</v>
      </c>
      <c r="B194" s="164" t="s">
        <v>302</v>
      </c>
      <c r="C194" s="165" t="s">
        <v>303</v>
      </c>
      <c r="D194" s="165"/>
      <c r="E194" s="180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151"/>
      <c r="AE194" s="151"/>
      <c r="AF194" s="54"/>
      <c r="AG194" s="29"/>
      <c r="AH194" s="20"/>
      <c r="AI194" s="20"/>
      <c r="AJ194" s="20"/>
      <c r="AK194" s="20"/>
      <c r="AL194" s="20"/>
      <c r="AM194" s="20"/>
    </row>
    <row r="195" spans="1:39" ht="53.25" customHeight="1" x14ac:dyDescent="0.25">
      <c r="A195" s="163">
        <f t="shared" si="163"/>
        <v>133</v>
      </c>
      <c r="B195" s="164" t="s">
        <v>304</v>
      </c>
      <c r="C195" s="165" t="s">
        <v>305</v>
      </c>
      <c r="D195" s="165"/>
      <c r="E195" s="180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151"/>
      <c r="AE195" s="151"/>
      <c r="AF195" s="54"/>
      <c r="AG195" s="29"/>
      <c r="AH195" s="20"/>
      <c r="AI195" s="20"/>
      <c r="AJ195" s="20"/>
      <c r="AK195" s="20"/>
      <c r="AL195" s="20"/>
      <c r="AM195" s="20"/>
    </row>
    <row r="196" spans="1:39" ht="53.25" customHeight="1" thickBot="1" x14ac:dyDescent="0.3">
      <c r="A196" s="163"/>
      <c r="B196" s="164"/>
      <c r="C196" s="165"/>
      <c r="D196" s="165"/>
      <c r="E196" s="166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151"/>
      <c r="AE196" s="151"/>
      <c r="AF196" s="167"/>
      <c r="AG196" s="29"/>
      <c r="AH196" s="20"/>
      <c r="AI196" s="20"/>
      <c r="AJ196" s="20"/>
      <c r="AK196" s="20"/>
      <c r="AL196" s="20"/>
      <c r="AM196" s="20"/>
    </row>
    <row r="197" spans="1:39" ht="18.75" customHeight="1" thickBot="1" x14ac:dyDescent="0.3">
      <c r="A197" s="200" t="s">
        <v>306</v>
      </c>
      <c r="B197" s="201"/>
      <c r="C197" s="201"/>
      <c r="D197" s="201"/>
      <c r="E197" s="202"/>
      <c r="F197" s="265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  <c r="AA197" s="231"/>
      <c r="AB197" s="231"/>
      <c r="AC197" s="231"/>
      <c r="AD197" s="231"/>
      <c r="AE197" s="231"/>
      <c r="AF197" s="243"/>
      <c r="AG197" s="29"/>
      <c r="AH197" s="20"/>
      <c r="AI197" s="20"/>
      <c r="AJ197" s="20"/>
      <c r="AK197" s="20"/>
      <c r="AL197" s="20"/>
      <c r="AM197" s="20"/>
    </row>
    <row r="198" spans="1:39" ht="15.75" hidden="1" customHeight="1" thickBot="1" x14ac:dyDescent="0.3">
      <c r="A198" s="145"/>
      <c r="B198" s="134"/>
      <c r="C198" s="135"/>
      <c r="D198" s="135"/>
      <c r="E198" s="135"/>
      <c r="F198" s="262" t="s">
        <v>1</v>
      </c>
      <c r="G198" s="266"/>
      <c r="H198" s="267" t="s">
        <v>2</v>
      </c>
      <c r="I198" s="263"/>
      <c r="J198" s="262" t="s">
        <v>3</v>
      </c>
      <c r="K198" s="263"/>
      <c r="L198" s="262" t="s">
        <v>4</v>
      </c>
      <c r="M198" s="263"/>
      <c r="N198" s="262" t="s">
        <v>5</v>
      </c>
      <c r="O198" s="263"/>
      <c r="P198" s="262" t="s">
        <v>6</v>
      </c>
      <c r="Q198" s="263"/>
      <c r="R198" s="262" t="s">
        <v>7</v>
      </c>
      <c r="S198" s="263"/>
      <c r="T198" s="262" t="s">
        <v>8</v>
      </c>
      <c r="U198" s="263"/>
      <c r="V198" s="262" t="s">
        <v>9</v>
      </c>
      <c r="W198" s="263"/>
      <c r="X198" s="262" t="s">
        <v>10</v>
      </c>
      <c r="Y198" s="263"/>
      <c r="Z198" s="262" t="s">
        <v>11</v>
      </c>
      <c r="AA198" s="263"/>
      <c r="AB198" s="262" t="s">
        <v>12</v>
      </c>
      <c r="AC198" s="264"/>
      <c r="AD198" s="9"/>
      <c r="AE198" s="9"/>
      <c r="AF198" s="7"/>
      <c r="AG198" s="7"/>
      <c r="AH198" s="1"/>
      <c r="AI198" s="20"/>
      <c r="AJ198" s="20"/>
      <c r="AK198" s="20"/>
      <c r="AL198" s="20"/>
      <c r="AM198" s="20"/>
    </row>
    <row r="199" spans="1:39" ht="15.75" hidden="1" customHeight="1" thickBot="1" x14ac:dyDescent="0.3">
      <c r="A199" s="145"/>
      <c r="B199" s="134"/>
      <c r="C199" s="135"/>
      <c r="D199" s="135"/>
      <c r="E199" s="135"/>
      <c r="F199" s="273" t="s">
        <v>14</v>
      </c>
      <c r="G199" s="277" t="s">
        <v>15</v>
      </c>
      <c r="H199" s="281" t="s">
        <v>14</v>
      </c>
      <c r="I199" s="275" t="s">
        <v>15</v>
      </c>
      <c r="J199" s="273" t="s">
        <v>14</v>
      </c>
      <c r="K199" s="275" t="s">
        <v>15</v>
      </c>
      <c r="L199" s="273" t="s">
        <v>14</v>
      </c>
      <c r="M199" s="275" t="s">
        <v>15</v>
      </c>
      <c r="N199" s="273" t="s">
        <v>14</v>
      </c>
      <c r="O199" s="275" t="s">
        <v>15</v>
      </c>
      <c r="P199" s="273" t="s">
        <v>14</v>
      </c>
      <c r="Q199" s="275" t="s">
        <v>15</v>
      </c>
      <c r="R199" s="273" t="s">
        <v>14</v>
      </c>
      <c r="S199" s="275" t="s">
        <v>15</v>
      </c>
      <c r="T199" s="273" t="s">
        <v>14</v>
      </c>
      <c r="U199" s="275" t="s">
        <v>15</v>
      </c>
      <c r="V199" s="273" t="s">
        <v>14</v>
      </c>
      <c r="W199" s="275" t="s">
        <v>15</v>
      </c>
      <c r="X199" s="273" t="s">
        <v>14</v>
      </c>
      <c r="Y199" s="275" t="s">
        <v>15</v>
      </c>
      <c r="Z199" s="273" t="s">
        <v>14</v>
      </c>
      <c r="AA199" s="275" t="s">
        <v>15</v>
      </c>
      <c r="AB199" s="273" t="s">
        <v>14</v>
      </c>
      <c r="AC199" s="277" t="s">
        <v>15</v>
      </c>
      <c r="AD199" s="12"/>
      <c r="AE199" s="12"/>
      <c r="AF199" s="223" t="s">
        <v>16</v>
      </c>
      <c r="AG199" s="7"/>
      <c r="AH199" s="1"/>
      <c r="AI199" s="20"/>
      <c r="AJ199" s="20"/>
      <c r="AK199" s="20"/>
      <c r="AL199" s="20"/>
      <c r="AM199" s="20"/>
    </row>
    <row r="200" spans="1:39" ht="15" hidden="1" customHeight="1" thickBot="1" x14ac:dyDescent="0.3">
      <c r="A200" s="145"/>
      <c r="B200" s="134"/>
      <c r="C200" s="135"/>
      <c r="D200" s="135"/>
      <c r="E200" s="135"/>
      <c r="F200" s="274"/>
      <c r="G200" s="278"/>
      <c r="H200" s="282"/>
      <c r="I200" s="276"/>
      <c r="J200" s="274"/>
      <c r="K200" s="276"/>
      <c r="L200" s="274"/>
      <c r="M200" s="276"/>
      <c r="N200" s="274"/>
      <c r="O200" s="276"/>
      <c r="P200" s="274"/>
      <c r="Q200" s="276"/>
      <c r="R200" s="274"/>
      <c r="S200" s="276"/>
      <c r="T200" s="274"/>
      <c r="U200" s="276"/>
      <c r="V200" s="274"/>
      <c r="W200" s="276"/>
      <c r="X200" s="274"/>
      <c r="Y200" s="276"/>
      <c r="Z200" s="274"/>
      <c r="AA200" s="276"/>
      <c r="AB200" s="274"/>
      <c r="AC200" s="278"/>
      <c r="AD200" s="12"/>
      <c r="AE200" s="12"/>
      <c r="AF200" s="198"/>
      <c r="AG200" s="7"/>
      <c r="AH200" s="1"/>
      <c r="AI200" s="20"/>
      <c r="AJ200" s="20"/>
      <c r="AK200" s="20"/>
      <c r="AL200" s="20"/>
      <c r="AM200" s="20"/>
    </row>
    <row r="201" spans="1:39" ht="24" customHeight="1" thickBot="1" x14ac:dyDescent="0.3">
      <c r="A201" s="245" t="s">
        <v>18</v>
      </c>
      <c r="B201" s="205" t="s">
        <v>19</v>
      </c>
      <c r="C201" s="205" t="s">
        <v>99</v>
      </c>
      <c r="D201" s="190" t="s">
        <v>21</v>
      </c>
      <c r="E201" s="190" t="s">
        <v>22</v>
      </c>
      <c r="F201" s="230" t="s">
        <v>23</v>
      </c>
      <c r="G201" s="192"/>
      <c r="H201" s="193" t="s">
        <v>23</v>
      </c>
      <c r="I201" s="192"/>
      <c r="J201" s="193" t="s">
        <v>23</v>
      </c>
      <c r="K201" s="192"/>
      <c r="L201" s="193" t="s">
        <v>23</v>
      </c>
      <c r="M201" s="192"/>
      <c r="N201" s="193" t="s">
        <v>23</v>
      </c>
      <c r="O201" s="192"/>
      <c r="P201" s="193" t="s">
        <v>23</v>
      </c>
      <c r="Q201" s="192"/>
      <c r="R201" s="193" t="s">
        <v>23</v>
      </c>
      <c r="S201" s="192"/>
      <c r="T201" s="193" t="s">
        <v>23</v>
      </c>
      <c r="U201" s="192"/>
      <c r="V201" s="193" t="s">
        <v>23</v>
      </c>
      <c r="W201" s="192"/>
      <c r="X201" s="193" t="s">
        <v>23</v>
      </c>
      <c r="Y201" s="192"/>
      <c r="Z201" s="193" t="s">
        <v>23</v>
      </c>
      <c r="AA201" s="192"/>
      <c r="AB201" s="193" t="s">
        <v>23</v>
      </c>
      <c r="AC201" s="192"/>
      <c r="AD201" s="194" t="e">
        <f>((F202+H202+J202+L202+N202+P202+R202+T202+V202+X202+Z202+AB202)/12)</f>
        <v>#DIV/0!</v>
      </c>
      <c r="AE201" s="195"/>
      <c r="AF201" s="198"/>
      <c r="AG201" s="7"/>
      <c r="AH201" s="1"/>
      <c r="AI201" s="20"/>
      <c r="AJ201" s="20"/>
      <c r="AK201" s="20"/>
      <c r="AL201" s="20"/>
      <c r="AM201" s="20"/>
    </row>
    <row r="202" spans="1:39" ht="15.75" customHeight="1" thickBot="1" x14ac:dyDescent="0.3">
      <c r="A202" s="246"/>
      <c r="B202" s="206"/>
      <c r="C202" s="206"/>
      <c r="D202" s="190"/>
      <c r="E202" s="190"/>
      <c r="F202" s="283" t="e">
        <f>(G203/F203)</f>
        <v>#DIV/0!</v>
      </c>
      <c r="G202" s="280"/>
      <c r="H202" s="261">
        <v>0</v>
      </c>
      <c r="I202" s="280"/>
      <c r="J202" s="261" t="e">
        <f>(K204/J204)</f>
        <v>#DIV/0!</v>
      </c>
      <c r="K202" s="280"/>
      <c r="L202" s="261" t="e">
        <f>(M204/L204)</f>
        <v>#DIV/0!</v>
      </c>
      <c r="M202" s="280"/>
      <c r="N202" s="261" t="e">
        <f t="shared" ref="N202" si="164">(O210/N210)</f>
        <v>#DIV/0!</v>
      </c>
      <c r="O202" s="280"/>
      <c r="P202" s="261" t="e">
        <f>(Q204/P204)</f>
        <v>#DIV/0!</v>
      </c>
      <c r="Q202" s="280"/>
      <c r="R202" s="261" t="e">
        <f t="shared" ref="R202" si="165">(S210/R210)</f>
        <v>#DIV/0!</v>
      </c>
      <c r="S202" s="280"/>
      <c r="T202" s="261" t="e">
        <f t="shared" ref="T202" si="166">(U210/T210)</f>
        <v>#DIV/0!</v>
      </c>
      <c r="U202" s="280"/>
      <c r="V202" s="261" t="e">
        <f t="shared" ref="V202" si="167">(W210/V210)</f>
        <v>#DIV/0!</v>
      </c>
      <c r="W202" s="280"/>
      <c r="X202" s="261" t="e">
        <f t="shared" ref="X202" si="168">(Y210/X210)</f>
        <v>#DIV/0!</v>
      </c>
      <c r="Y202" s="280"/>
      <c r="Z202" s="261" t="e">
        <f t="shared" ref="Z202" si="169">(AA210/Z210)</f>
        <v>#DIV/0!</v>
      </c>
      <c r="AA202" s="280"/>
      <c r="AB202" s="261" t="e">
        <f t="shared" ref="AB202" si="170">(AC210/AB210)</f>
        <v>#DIV/0!</v>
      </c>
      <c r="AC202" s="280"/>
      <c r="AD202" s="203"/>
      <c r="AE202" s="204"/>
      <c r="AF202" s="279"/>
      <c r="AG202" s="7"/>
      <c r="AH202" s="1"/>
      <c r="AI202" s="20"/>
      <c r="AJ202" s="20"/>
      <c r="AK202" s="20"/>
      <c r="AL202" s="20"/>
      <c r="AM202" s="20"/>
    </row>
    <row r="203" spans="1:39" ht="87" customHeight="1" thickBot="1" x14ac:dyDescent="0.3">
      <c r="A203" s="156">
        <f>A195+1</f>
        <v>134</v>
      </c>
      <c r="B203" s="134" t="s">
        <v>307</v>
      </c>
      <c r="C203" s="134" t="s">
        <v>307</v>
      </c>
      <c r="D203" s="149" t="s">
        <v>47</v>
      </c>
      <c r="E203" s="177"/>
      <c r="F203" s="95"/>
      <c r="G203" s="56"/>
      <c r="H203" s="55"/>
      <c r="I203" s="56"/>
      <c r="J203" s="55"/>
      <c r="K203" s="56"/>
      <c r="L203" s="55"/>
      <c r="M203" s="56"/>
      <c r="N203" s="55"/>
      <c r="O203" s="56"/>
      <c r="P203" s="55"/>
      <c r="Q203" s="56"/>
      <c r="R203" s="55"/>
      <c r="S203" s="120"/>
      <c r="T203" s="55"/>
      <c r="U203" s="120"/>
      <c r="V203" s="55"/>
      <c r="W203" s="120"/>
      <c r="X203" s="55"/>
      <c r="Y203" s="56"/>
      <c r="Z203" s="55"/>
      <c r="AA203" s="56"/>
      <c r="AB203" s="55"/>
      <c r="AC203" s="96"/>
      <c r="AD203" s="97"/>
      <c r="AE203" s="121"/>
      <c r="AF203" s="103" t="e">
        <f>(AE203/AD203)</f>
        <v>#DIV/0!</v>
      </c>
      <c r="AG203" s="7"/>
      <c r="AH203" s="1"/>
      <c r="AI203" s="20"/>
      <c r="AJ203" s="20"/>
      <c r="AK203" s="20"/>
      <c r="AL203" s="20"/>
      <c r="AM203" s="20"/>
    </row>
    <row r="204" spans="1:39" ht="60.75" customHeight="1" thickBot="1" x14ac:dyDescent="0.3">
      <c r="A204" s="156">
        <f>+A203+1</f>
        <v>135</v>
      </c>
      <c r="B204" s="134" t="s">
        <v>308</v>
      </c>
      <c r="C204" s="149" t="s">
        <v>309</v>
      </c>
      <c r="D204" s="149" t="s">
        <v>47</v>
      </c>
      <c r="E204" s="177"/>
      <c r="F204" s="95"/>
      <c r="G204" s="56"/>
      <c r="H204" s="55"/>
      <c r="I204" s="56"/>
      <c r="J204" s="55"/>
      <c r="K204" s="56"/>
      <c r="L204" s="55"/>
      <c r="M204" s="56"/>
      <c r="N204" s="55"/>
      <c r="O204" s="56"/>
      <c r="P204" s="55"/>
      <c r="Q204" s="56"/>
      <c r="R204" s="55"/>
      <c r="S204" s="56"/>
      <c r="T204" s="55"/>
      <c r="U204" s="56"/>
      <c r="V204" s="55"/>
      <c r="W204" s="56"/>
      <c r="X204" s="55"/>
      <c r="Y204" s="56"/>
      <c r="Z204" s="55"/>
      <c r="AA204" s="56"/>
      <c r="AB204" s="55"/>
      <c r="AC204" s="56"/>
      <c r="AD204" s="97"/>
      <c r="AE204" s="121"/>
      <c r="AF204" s="103" t="e">
        <f>(AE204/AD204)</f>
        <v>#DIV/0!</v>
      </c>
      <c r="AG204" s="7"/>
      <c r="AH204" s="1"/>
      <c r="AI204" s="20"/>
      <c r="AJ204" s="20"/>
      <c r="AK204" s="20"/>
      <c r="AL204" s="20"/>
      <c r="AM204" s="20"/>
    </row>
    <row r="205" spans="1:39" ht="60.75" customHeight="1" thickBot="1" x14ac:dyDescent="0.3">
      <c r="A205" s="156">
        <f>+A204+1</f>
        <v>136</v>
      </c>
      <c r="B205" s="134" t="s">
        <v>310</v>
      </c>
      <c r="C205" s="149" t="s">
        <v>311</v>
      </c>
      <c r="D205" s="149" t="s">
        <v>47</v>
      </c>
      <c r="E205" s="177"/>
      <c r="F205" s="95"/>
      <c r="G205" s="56"/>
      <c r="H205" s="55"/>
      <c r="I205" s="56"/>
      <c r="J205" s="55"/>
      <c r="K205" s="56"/>
      <c r="L205" s="55"/>
      <c r="M205" s="56"/>
      <c r="N205" s="55"/>
      <c r="O205" s="56"/>
      <c r="P205" s="55"/>
      <c r="Q205" s="56"/>
      <c r="R205" s="55"/>
      <c r="S205" s="56"/>
      <c r="T205" s="55"/>
      <c r="U205" s="56"/>
      <c r="V205" s="55"/>
      <c r="W205" s="56"/>
      <c r="X205" s="55"/>
      <c r="Y205" s="56"/>
      <c r="Z205" s="55"/>
      <c r="AA205" s="56"/>
      <c r="AB205" s="55"/>
      <c r="AC205" s="96"/>
      <c r="AD205" s="97"/>
      <c r="AE205" s="121"/>
      <c r="AF205" s="103"/>
      <c r="AG205" s="7"/>
      <c r="AH205" s="1"/>
      <c r="AI205" s="20"/>
      <c r="AJ205" s="20"/>
      <c r="AK205" s="20"/>
      <c r="AL205" s="20"/>
      <c r="AM205" s="20"/>
    </row>
    <row r="206" spans="1:39" ht="102.75" customHeight="1" thickBot="1" x14ac:dyDescent="0.3">
      <c r="A206" s="156">
        <f>+A205+1</f>
        <v>137</v>
      </c>
      <c r="B206" s="134" t="s">
        <v>312</v>
      </c>
      <c r="C206" s="135" t="s">
        <v>313</v>
      </c>
      <c r="D206" s="149" t="s">
        <v>47</v>
      </c>
      <c r="E206" s="177"/>
      <c r="F206" s="95"/>
      <c r="G206" s="56"/>
      <c r="H206" s="55"/>
      <c r="I206" s="56"/>
      <c r="J206" s="55"/>
      <c r="K206" s="56"/>
      <c r="L206" s="55"/>
      <c r="M206" s="56"/>
      <c r="N206" s="55"/>
      <c r="O206" s="56"/>
      <c r="P206" s="55"/>
      <c r="Q206" s="56"/>
      <c r="R206" s="55"/>
      <c r="S206" s="120"/>
      <c r="T206" s="55"/>
      <c r="U206" s="56"/>
      <c r="V206" s="55"/>
      <c r="W206" s="56"/>
      <c r="X206" s="55"/>
      <c r="Y206" s="56"/>
      <c r="Z206" s="55"/>
      <c r="AA206" s="56"/>
      <c r="AB206" s="55"/>
      <c r="AC206" s="96"/>
      <c r="AD206" s="97"/>
      <c r="AE206" s="121"/>
      <c r="AF206" s="103" t="e">
        <f>(AE206/AD206)</f>
        <v>#DIV/0!</v>
      </c>
      <c r="AG206" s="99" t="s">
        <v>314</v>
      </c>
      <c r="AH206" s="20"/>
      <c r="AI206" s="20"/>
      <c r="AJ206" s="20"/>
      <c r="AK206" s="20"/>
      <c r="AL206" s="20"/>
      <c r="AM206" s="20"/>
    </row>
    <row r="207" spans="1:39" ht="102.75" customHeight="1" thickBot="1" x14ac:dyDescent="0.3">
      <c r="A207" s="156">
        <f t="shared" ref="A207:A209" si="171">+A206+1</f>
        <v>138</v>
      </c>
      <c r="B207" s="134" t="s">
        <v>315</v>
      </c>
      <c r="C207" s="135" t="s">
        <v>316</v>
      </c>
      <c r="D207" s="149" t="s">
        <v>317</v>
      </c>
      <c r="E207" s="177"/>
      <c r="F207" s="102"/>
      <c r="G207" s="83"/>
      <c r="H207" s="35"/>
      <c r="I207" s="83"/>
      <c r="J207" s="35"/>
      <c r="K207" s="83"/>
      <c r="L207" s="35"/>
      <c r="M207" s="83"/>
      <c r="N207" s="35"/>
      <c r="O207" s="83"/>
      <c r="P207" s="35"/>
      <c r="Q207" s="83"/>
      <c r="R207" s="35"/>
      <c r="S207" s="122"/>
      <c r="T207" s="35"/>
      <c r="U207" s="83"/>
      <c r="V207" s="35"/>
      <c r="W207" s="83"/>
      <c r="X207" s="35"/>
      <c r="Y207" s="83"/>
      <c r="Z207" s="35"/>
      <c r="AA207" s="83"/>
      <c r="AB207" s="35"/>
      <c r="AC207" s="89"/>
      <c r="AD207" s="82"/>
      <c r="AE207" s="182"/>
      <c r="AF207" s="103"/>
      <c r="AG207" s="183"/>
      <c r="AH207" s="20"/>
      <c r="AI207" s="20"/>
      <c r="AJ207" s="20"/>
      <c r="AK207" s="20"/>
      <c r="AL207" s="20"/>
      <c r="AM207" s="20"/>
    </row>
    <row r="208" spans="1:39" ht="102.75" customHeight="1" thickBot="1" x14ac:dyDescent="0.3">
      <c r="A208" s="156">
        <f t="shared" si="171"/>
        <v>139</v>
      </c>
      <c r="B208" s="134" t="s">
        <v>318</v>
      </c>
      <c r="C208" s="135" t="s">
        <v>309</v>
      </c>
      <c r="D208" s="149" t="s">
        <v>319</v>
      </c>
      <c r="E208" s="177"/>
      <c r="F208" s="102"/>
      <c r="G208" s="83"/>
      <c r="H208" s="35"/>
      <c r="I208" s="83"/>
      <c r="J208" s="35"/>
      <c r="K208" s="83"/>
      <c r="L208" s="35"/>
      <c r="M208" s="83"/>
      <c r="N208" s="35"/>
      <c r="O208" s="83"/>
      <c r="P208" s="35"/>
      <c r="Q208" s="83"/>
      <c r="R208" s="35"/>
      <c r="S208" s="122"/>
      <c r="T208" s="35"/>
      <c r="U208" s="83"/>
      <c r="V208" s="35"/>
      <c r="W208" s="83"/>
      <c r="X208" s="35"/>
      <c r="Y208" s="83"/>
      <c r="Z208" s="35"/>
      <c r="AA208" s="83"/>
      <c r="AB208" s="35"/>
      <c r="AC208" s="89"/>
      <c r="AD208" s="82"/>
      <c r="AE208" s="182"/>
      <c r="AF208" s="103"/>
      <c r="AG208" s="183"/>
      <c r="AH208" s="20"/>
      <c r="AI208" s="20"/>
      <c r="AJ208" s="20"/>
      <c r="AK208" s="20"/>
      <c r="AL208" s="20"/>
      <c r="AM208" s="20"/>
    </row>
    <row r="209" spans="1:39" ht="82.5" customHeight="1" thickBot="1" x14ac:dyDescent="0.3">
      <c r="A209" s="156">
        <f t="shared" si="171"/>
        <v>140</v>
      </c>
      <c r="B209" s="134" t="s">
        <v>320</v>
      </c>
      <c r="C209" s="135" t="s">
        <v>321</v>
      </c>
      <c r="D209" s="149" t="s">
        <v>47</v>
      </c>
      <c r="E209" s="177"/>
      <c r="F209" s="102"/>
      <c r="G209" s="83"/>
      <c r="H209" s="35"/>
      <c r="I209" s="83"/>
      <c r="J209" s="35"/>
      <c r="K209" s="83"/>
      <c r="L209" s="35"/>
      <c r="M209" s="83"/>
      <c r="N209" s="35"/>
      <c r="O209" s="83"/>
      <c r="P209" s="35"/>
      <c r="Q209" s="83"/>
      <c r="R209" s="35"/>
      <c r="S209" s="122"/>
      <c r="T209" s="35"/>
      <c r="U209" s="122"/>
      <c r="V209" s="35"/>
      <c r="W209" s="122"/>
      <c r="X209" s="35"/>
      <c r="Y209" s="83"/>
      <c r="Z209" s="35"/>
      <c r="AA209" s="83"/>
      <c r="AB209" s="35"/>
      <c r="AC209" s="89"/>
      <c r="AD209" s="62"/>
      <c r="AE209" s="109"/>
      <c r="AF209" s="103" t="e">
        <f>(AE209/AD209)</f>
        <v>#DIV/0!</v>
      </c>
      <c r="AG209" s="123" t="e">
        <f>SUM(AF203+AF206:AF209)/2</f>
        <v>#DIV/0!</v>
      </c>
      <c r="AH209" s="20" t="s">
        <v>97</v>
      </c>
      <c r="AI209" s="20"/>
      <c r="AJ209" s="20"/>
      <c r="AK209" s="20"/>
      <c r="AL209" s="20"/>
      <c r="AM209" s="20"/>
    </row>
    <row r="210" spans="1:39" ht="53.25" hidden="1" customHeight="1" thickBot="1" x14ac:dyDescent="0.3">
      <c r="A210" s="158"/>
      <c r="B210" s="6"/>
      <c r="C210" s="3"/>
      <c r="D210" s="3"/>
      <c r="E210" s="3"/>
      <c r="F210" s="104">
        <f>SUM(F206:F209)</f>
        <v>0</v>
      </c>
      <c r="G210" s="104">
        <f>SUM(G206:G209)</f>
        <v>0</v>
      </c>
      <c r="H210" s="104">
        <f t="shared" ref="H210:AC210" si="172">SUM(H206:H209)</f>
        <v>0</v>
      </c>
      <c r="I210" s="104">
        <f t="shared" si="172"/>
        <v>0</v>
      </c>
      <c r="J210" s="104">
        <f t="shared" si="172"/>
        <v>0</v>
      </c>
      <c r="K210" s="104">
        <f t="shared" si="172"/>
        <v>0</v>
      </c>
      <c r="L210" s="104">
        <f t="shared" si="172"/>
        <v>0</v>
      </c>
      <c r="M210" s="104">
        <f t="shared" si="172"/>
        <v>0</v>
      </c>
      <c r="N210" s="104">
        <f t="shared" si="172"/>
        <v>0</v>
      </c>
      <c r="O210" s="104">
        <f t="shared" si="172"/>
        <v>0</v>
      </c>
      <c r="P210" s="104">
        <f t="shared" si="172"/>
        <v>0</v>
      </c>
      <c r="Q210" s="104">
        <f t="shared" si="172"/>
        <v>0</v>
      </c>
      <c r="R210" s="104">
        <f t="shared" si="172"/>
        <v>0</v>
      </c>
      <c r="S210" s="104">
        <f t="shared" si="172"/>
        <v>0</v>
      </c>
      <c r="T210" s="104">
        <f t="shared" si="172"/>
        <v>0</v>
      </c>
      <c r="U210" s="104">
        <f t="shared" si="172"/>
        <v>0</v>
      </c>
      <c r="V210" s="104">
        <f t="shared" si="172"/>
        <v>0</v>
      </c>
      <c r="W210" s="104">
        <f t="shared" si="172"/>
        <v>0</v>
      </c>
      <c r="X210" s="104">
        <f t="shared" si="172"/>
        <v>0</v>
      </c>
      <c r="Y210" s="104">
        <f t="shared" si="172"/>
        <v>0</v>
      </c>
      <c r="Z210" s="104">
        <f t="shared" si="172"/>
        <v>0</v>
      </c>
      <c r="AA210" s="104">
        <f t="shared" si="172"/>
        <v>0</v>
      </c>
      <c r="AB210" s="104">
        <f t="shared" si="172"/>
        <v>0</v>
      </c>
      <c r="AC210" s="76">
        <f t="shared" si="172"/>
        <v>0</v>
      </c>
      <c r="AD210" s="53"/>
      <c r="AE210" s="53"/>
      <c r="AF210" s="105" t="e">
        <f>SUM(AF206:AF209)/2</f>
        <v>#DIV/0!</v>
      </c>
      <c r="AG210" s="29"/>
      <c r="AH210" s="20"/>
      <c r="AI210" s="20"/>
      <c r="AJ210" s="20"/>
      <c r="AK210" s="20"/>
      <c r="AL210" s="20"/>
      <c r="AM210" s="20"/>
    </row>
    <row r="211" spans="1:39" ht="53.25" hidden="1" customHeight="1" thickBot="1" x14ac:dyDescent="0.3">
      <c r="A211" s="158"/>
      <c r="B211" s="6"/>
      <c r="C211" s="3"/>
      <c r="D211" s="3"/>
      <c r="E211" s="3"/>
      <c r="F211" s="124" t="e">
        <f>SUM(#REF!)</f>
        <v>#REF!</v>
      </c>
      <c r="G211" s="124" t="e">
        <f>SUM(#REF!)</f>
        <v>#REF!</v>
      </c>
      <c r="H211" s="124" t="e">
        <f>SUM(#REF!)</f>
        <v>#REF!</v>
      </c>
      <c r="I211" s="124" t="e">
        <f>SUM(#REF!)</f>
        <v>#REF!</v>
      </c>
      <c r="J211" s="124" t="e">
        <f>SUM(#REF!)</f>
        <v>#REF!</v>
      </c>
      <c r="K211" s="124" t="e">
        <f>SUM(#REF!)</f>
        <v>#REF!</v>
      </c>
      <c r="L211" s="124" t="e">
        <f>SUM(#REF!)</f>
        <v>#REF!</v>
      </c>
      <c r="M211" s="124" t="e">
        <f>SUM(#REF!)</f>
        <v>#REF!</v>
      </c>
      <c r="N211" s="124" t="e">
        <f>SUM(#REF!)</f>
        <v>#REF!</v>
      </c>
      <c r="O211" s="124" t="e">
        <f>SUM(#REF!)</f>
        <v>#REF!</v>
      </c>
      <c r="P211" s="124" t="e">
        <f>SUM(#REF!)</f>
        <v>#REF!</v>
      </c>
      <c r="Q211" s="124" t="e">
        <f>SUM(#REF!)</f>
        <v>#REF!</v>
      </c>
      <c r="R211" s="124" t="e">
        <f>SUM(#REF!)</f>
        <v>#REF!</v>
      </c>
      <c r="S211" s="124" t="e">
        <f>SUM(#REF!)</f>
        <v>#REF!</v>
      </c>
      <c r="T211" s="124" t="e">
        <f>SUM(#REF!)</f>
        <v>#REF!</v>
      </c>
      <c r="U211" s="124" t="e">
        <f>SUM(#REF!)</f>
        <v>#REF!</v>
      </c>
      <c r="V211" s="124" t="e">
        <f>SUM(#REF!)</f>
        <v>#REF!</v>
      </c>
      <c r="W211" s="124" t="e">
        <f>SUM(#REF!)</f>
        <v>#REF!</v>
      </c>
      <c r="X211" s="124" t="e">
        <f>SUM(#REF!)</f>
        <v>#REF!</v>
      </c>
      <c r="Y211" s="124" t="e">
        <f>SUM(#REF!)</f>
        <v>#REF!</v>
      </c>
      <c r="Z211" s="124" t="e">
        <f>SUM(#REF!)</f>
        <v>#REF!</v>
      </c>
      <c r="AA211" s="124" t="e">
        <f>SUM(#REF!)</f>
        <v>#REF!</v>
      </c>
      <c r="AB211" s="124" t="e">
        <f>SUM(#REF!)</f>
        <v>#REF!</v>
      </c>
      <c r="AC211" s="124" t="e">
        <f>SUM(#REF!)</f>
        <v>#REF!</v>
      </c>
      <c r="AD211" s="53"/>
      <c r="AE211" s="53"/>
      <c r="AF211" s="114" t="e">
        <f>SUM(#REF!)/4</f>
        <v>#REF!</v>
      </c>
      <c r="AG211" s="29"/>
      <c r="AH211" s="20"/>
      <c r="AI211" s="20"/>
      <c r="AJ211" s="20"/>
      <c r="AK211" s="20"/>
      <c r="AL211" s="20"/>
      <c r="AM211" s="20"/>
    </row>
    <row r="212" spans="1:39" ht="15.75" thickBot="1" x14ac:dyDescent="0.3">
      <c r="A212" s="158"/>
      <c r="B212" s="6"/>
      <c r="C212" s="3"/>
      <c r="D212" s="3"/>
      <c r="E212" s="3"/>
      <c r="F212" s="125">
        <f t="shared" ref="F212:AC212" si="173">SUM(F203:F209,F132:F140,F112:F124,F97:F104,F76:F89,F46:F58,F7:F38)</f>
        <v>15</v>
      </c>
      <c r="G212" s="125">
        <f t="shared" si="173"/>
        <v>0</v>
      </c>
      <c r="H212" s="125">
        <f t="shared" si="173"/>
        <v>21</v>
      </c>
      <c r="I212" s="125">
        <f t="shared" si="173"/>
        <v>0</v>
      </c>
      <c r="J212" s="125">
        <f t="shared" si="173"/>
        <v>16</v>
      </c>
      <c r="K212" s="125">
        <f t="shared" si="173"/>
        <v>0</v>
      </c>
      <c r="L212" s="125">
        <f t="shared" si="173"/>
        <v>15</v>
      </c>
      <c r="M212" s="125">
        <f t="shared" si="173"/>
        <v>0</v>
      </c>
      <c r="N212" s="125">
        <f t="shared" si="173"/>
        <v>13</v>
      </c>
      <c r="O212" s="125">
        <f t="shared" si="173"/>
        <v>0</v>
      </c>
      <c r="P212" s="125">
        <f t="shared" si="173"/>
        <v>15</v>
      </c>
      <c r="Q212" s="125">
        <f t="shared" si="173"/>
        <v>0</v>
      </c>
      <c r="R212" s="125">
        <f t="shared" si="173"/>
        <v>12</v>
      </c>
      <c r="S212" s="125">
        <f t="shared" si="173"/>
        <v>0</v>
      </c>
      <c r="T212" s="125">
        <f t="shared" si="173"/>
        <v>13</v>
      </c>
      <c r="U212" s="125">
        <f t="shared" si="173"/>
        <v>0</v>
      </c>
      <c r="V212" s="125">
        <f t="shared" si="173"/>
        <v>12</v>
      </c>
      <c r="W212" s="125">
        <f t="shared" si="173"/>
        <v>0</v>
      </c>
      <c r="X212" s="125">
        <f t="shared" si="173"/>
        <v>12</v>
      </c>
      <c r="Y212" s="125">
        <f t="shared" si="173"/>
        <v>0</v>
      </c>
      <c r="Z212" s="125">
        <f t="shared" si="173"/>
        <v>16</v>
      </c>
      <c r="AA212" s="125">
        <f t="shared" si="173"/>
        <v>0</v>
      </c>
      <c r="AB212" s="125">
        <f t="shared" si="173"/>
        <v>17</v>
      </c>
      <c r="AC212" s="125">
        <f t="shared" si="173"/>
        <v>0</v>
      </c>
      <c r="AD212" s="53"/>
      <c r="AE212" s="53"/>
      <c r="AF212" s="114" t="e">
        <f>SUM(AF203:AF209)/4</f>
        <v>#DIV/0!</v>
      </c>
      <c r="AG212" s="29"/>
      <c r="AH212" s="20"/>
      <c r="AI212" s="20"/>
      <c r="AJ212" s="20"/>
      <c r="AK212" s="20"/>
      <c r="AL212" s="20"/>
      <c r="AM212" s="20"/>
    </row>
    <row r="213" spans="1:39" ht="15.75" thickBot="1" x14ac:dyDescent="0.3">
      <c r="A213" s="159"/>
      <c r="B213" s="6"/>
      <c r="C213" s="3"/>
      <c r="D213" s="3"/>
      <c r="E213" s="3"/>
      <c r="F213" s="126">
        <f>+F212+H212+J212</f>
        <v>52</v>
      </c>
      <c r="G213" s="126">
        <f t="shared" ref="G213:H213" si="174">+G212+I212+K212</f>
        <v>0</v>
      </c>
      <c r="H213" s="126">
        <f t="shared" si="174"/>
        <v>52</v>
      </c>
      <c r="I213" s="126"/>
      <c r="J213" s="126"/>
      <c r="K213" s="126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4"/>
      <c r="AG213" s="29"/>
      <c r="AH213" s="20"/>
      <c r="AI213" s="20"/>
      <c r="AJ213" s="20"/>
      <c r="AK213" s="20"/>
      <c r="AL213" s="20"/>
      <c r="AM213" s="20"/>
    </row>
    <row r="214" spans="1:39" s="4" customFormat="1" x14ac:dyDescent="0.25">
      <c r="A214" s="160"/>
      <c r="B214" s="251"/>
      <c r="C214" s="251"/>
      <c r="D214" s="176"/>
      <c r="E214" s="127"/>
      <c r="F214" s="20"/>
      <c r="G214" s="20"/>
      <c r="H214" s="20"/>
      <c r="I214" s="20" t="s">
        <v>97</v>
      </c>
      <c r="J214" s="20" t="s">
        <v>97</v>
      </c>
      <c r="K214" s="20"/>
      <c r="L214" s="20"/>
      <c r="M214" s="20"/>
      <c r="N214" s="20"/>
      <c r="O214" s="20"/>
      <c r="P214" s="20"/>
      <c r="Q214" s="20"/>
      <c r="R214" s="20"/>
      <c r="S214" s="20" t="s">
        <v>97</v>
      </c>
      <c r="T214" s="20" t="s">
        <v>97</v>
      </c>
      <c r="U214" s="20"/>
      <c r="V214" s="20"/>
      <c r="W214" s="20"/>
      <c r="X214" s="20"/>
      <c r="Y214" s="20"/>
      <c r="Z214" s="20" t="s">
        <v>97</v>
      </c>
      <c r="AA214" s="20" t="s">
        <v>97</v>
      </c>
      <c r="AB214" s="20"/>
      <c r="AC214" s="20"/>
      <c r="AD214" s="20"/>
      <c r="AE214" s="20"/>
      <c r="AF214" s="29"/>
      <c r="AG214" s="29"/>
      <c r="AH214" s="20"/>
      <c r="AI214" s="20"/>
      <c r="AJ214" s="20"/>
      <c r="AK214" s="20"/>
      <c r="AL214" s="20"/>
      <c r="AM214" s="20"/>
    </row>
    <row r="215" spans="1:39" s="4" customFormat="1" x14ac:dyDescent="0.25">
      <c r="A215" s="161"/>
      <c r="B215" s="249"/>
      <c r="C215" s="249"/>
      <c r="D215" s="175"/>
      <c r="E215" s="20"/>
      <c r="F215" s="20"/>
      <c r="G215" s="20"/>
      <c r="H215" s="20"/>
      <c r="I215" s="20" t="s">
        <v>97</v>
      </c>
      <c r="J215" s="20" t="s">
        <v>97</v>
      </c>
      <c r="K215" s="20"/>
      <c r="L215" s="20"/>
      <c r="M215" s="20"/>
      <c r="N215" s="20"/>
      <c r="O215" s="20"/>
      <c r="P215" s="20"/>
      <c r="Q215" s="20"/>
      <c r="R215" s="20"/>
      <c r="S215" s="20" t="s">
        <v>97</v>
      </c>
      <c r="T215" s="20" t="s">
        <v>97</v>
      </c>
      <c r="U215" s="20"/>
      <c r="V215" s="20"/>
      <c r="W215" s="20"/>
      <c r="X215" s="20"/>
      <c r="Y215" s="20"/>
      <c r="Z215" s="20" t="s">
        <v>97</v>
      </c>
      <c r="AA215" s="20" t="s">
        <v>97</v>
      </c>
      <c r="AB215" s="20"/>
      <c r="AC215" s="20"/>
      <c r="AD215" s="20"/>
      <c r="AE215" s="20"/>
      <c r="AF215" s="29"/>
      <c r="AG215" s="29"/>
      <c r="AH215" s="20"/>
      <c r="AI215" s="20"/>
      <c r="AJ215" s="20"/>
      <c r="AK215" s="20"/>
      <c r="AL215" s="20"/>
      <c r="AM215" s="20"/>
    </row>
    <row r="216" spans="1:39" s="4" customFormat="1" x14ac:dyDescent="0.25">
      <c r="A216" s="161"/>
      <c r="B216" s="20"/>
      <c r="C216" s="20"/>
      <c r="D216" s="20"/>
      <c r="E216" s="20"/>
      <c r="F216" s="20"/>
      <c r="G216" s="20"/>
      <c r="H216" s="20"/>
      <c r="I216" s="20" t="s">
        <v>97</v>
      </c>
      <c r="J216" s="20" t="s">
        <v>97</v>
      </c>
      <c r="K216" s="20"/>
      <c r="L216" s="20"/>
      <c r="M216" s="20"/>
      <c r="N216" s="20"/>
      <c r="O216" s="20"/>
      <c r="P216" s="20"/>
      <c r="Q216" s="20"/>
      <c r="R216" s="20"/>
      <c r="S216" s="20" t="s">
        <v>97</v>
      </c>
      <c r="T216" s="20" t="s">
        <v>97</v>
      </c>
      <c r="U216" s="20"/>
      <c r="V216" s="20"/>
      <c r="W216" s="20"/>
      <c r="X216" s="20"/>
      <c r="Y216" s="20"/>
      <c r="Z216" s="20" t="s">
        <v>97</v>
      </c>
      <c r="AA216" s="20" t="s">
        <v>97</v>
      </c>
      <c r="AB216" s="20"/>
      <c r="AC216" s="20"/>
      <c r="AD216" s="20"/>
      <c r="AE216" s="20"/>
      <c r="AF216" s="29"/>
      <c r="AG216" s="29"/>
      <c r="AH216" s="20"/>
      <c r="AI216" s="20"/>
      <c r="AJ216" s="20"/>
      <c r="AK216" s="20"/>
      <c r="AL216" s="20"/>
      <c r="AM216" s="20"/>
    </row>
    <row r="217" spans="1:39" s="4" customFormat="1" x14ac:dyDescent="0.25">
      <c r="A217" s="161"/>
      <c r="B217" s="20"/>
      <c r="C217" s="20"/>
      <c r="D217" s="20"/>
      <c r="E217" s="20"/>
      <c r="F217" s="20"/>
      <c r="G217" s="20"/>
      <c r="H217" s="20"/>
      <c r="I217" s="20" t="s">
        <v>97</v>
      </c>
      <c r="J217" s="20" t="s">
        <v>97</v>
      </c>
      <c r="K217" s="20"/>
      <c r="L217" s="20"/>
      <c r="M217" s="20"/>
      <c r="N217" s="20"/>
      <c r="O217" s="20"/>
      <c r="P217" s="20"/>
      <c r="Q217" s="20"/>
      <c r="R217" s="20"/>
      <c r="S217" s="20" t="s">
        <v>97</v>
      </c>
      <c r="T217" s="20" t="s">
        <v>97</v>
      </c>
      <c r="U217" s="20"/>
      <c r="V217" s="20"/>
      <c r="W217" s="20"/>
      <c r="X217" s="20"/>
      <c r="Y217" s="20"/>
      <c r="Z217" s="20" t="s">
        <v>97</v>
      </c>
      <c r="AA217" s="20" t="s">
        <v>97</v>
      </c>
      <c r="AB217" s="20"/>
      <c r="AC217" s="20"/>
      <c r="AD217" s="20"/>
      <c r="AE217" s="20"/>
      <c r="AF217" s="29"/>
      <c r="AG217" s="29"/>
      <c r="AH217" s="20"/>
      <c r="AI217" s="20"/>
      <c r="AJ217" s="20"/>
      <c r="AK217" s="20"/>
      <c r="AL217" s="20"/>
      <c r="AM217" s="20"/>
    </row>
    <row r="218" spans="1:39" s="4" customFormat="1" x14ac:dyDescent="0.25">
      <c r="A218" s="161"/>
      <c r="B218" s="20"/>
      <c r="C218" s="20"/>
      <c r="D218" s="20"/>
      <c r="E218" s="20"/>
      <c r="F218" s="20"/>
      <c r="G218" s="20"/>
      <c r="H218" s="20"/>
      <c r="I218" s="20" t="s">
        <v>97</v>
      </c>
      <c r="J218" s="20" t="s">
        <v>97</v>
      </c>
      <c r="K218" s="20"/>
      <c r="L218" s="20"/>
      <c r="M218" s="20"/>
      <c r="N218" s="20"/>
      <c r="O218" s="20"/>
      <c r="P218" s="20"/>
      <c r="Q218" s="20"/>
      <c r="R218" s="20"/>
      <c r="S218" s="20" t="s">
        <v>97</v>
      </c>
      <c r="T218" s="20" t="s">
        <v>322</v>
      </c>
      <c r="U218" s="20"/>
      <c r="V218" s="20"/>
      <c r="W218" s="20"/>
      <c r="X218" s="20"/>
      <c r="Y218" s="20"/>
      <c r="Z218" s="20" t="s">
        <v>97</v>
      </c>
      <c r="AA218" s="20" t="s">
        <v>97</v>
      </c>
      <c r="AB218" s="20"/>
      <c r="AC218" s="20"/>
      <c r="AD218" s="20"/>
      <c r="AE218" s="20"/>
      <c r="AF218" s="29"/>
      <c r="AG218" s="29"/>
      <c r="AH218" s="20"/>
      <c r="AI218" s="20"/>
      <c r="AJ218" s="20"/>
      <c r="AK218" s="20"/>
      <c r="AL218" s="20"/>
      <c r="AM218" s="20"/>
    </row>
    <row r="219" spans="1:39" s="4" customFormat="1" x14ac:dyDescent="0.25">
      <c r="A219" s="161"/>
      <c r="B219" s="20"/>
      <c r="C219" s="20"/>
      <c r="D219" s="20"/>
      <c r="E219" s="20"/>
      <c r="F219" s="20"/>
      <c r="G219" s="20"/>
      <c r="H219" s="20"/>
      <c r="I219" s="20" t="s">
        <v>97</v>
      </c>
      <c r="J219" s="20" t="s">
        <v>97</v>
      </c>
      <c r="K219" s="128" t="s">
        <v>97</v>
      </c>
      <c r="L219" s="20"/>
      <c r="M219" s="20"/>
      <c r="N219" s="20"/>
      <c r="O219" s="20"/>
      <c r="P219" s="20"/>
      <c r="Q219" s="20"/>
      <c r="R219" s="20"/>
      <c r="S219" s="20" t="s">
        <v>97</v>
      </c>
      <c r="T219" s="20" t="s">
        <v>97</v>
      </c>
      <c r="U219" s="128"/>
      <c r="V219" s="20"/>
      <c r="W219" s="20"/>
      <c r="X219" s="20"/>
      <c r="Y219" s="20"/>
      <c r="Z219" s="20" t="s">
        <v>97</v>
      </c>
      <c r="AA219" s="20" t="s">
        <v>97</v>
      </c>
      <c r="AB219" s="128"/>
      <c r="AC219" s="20"/>
      <c r="AD219" s="20"/>
      <c r="AE219" s="20"/>
      <c r="AF219" s="29"/>
      <c r="AG219" s="29"/>
      <c r="AH219" s="20"/>
      <c r="AI219" s="20"/>
      <c r="AJ219" s="20"/>
      <c r="AK219" s="20"/>
      <c r="AL219" s="20"/>
      <c r="AM219" s="20"/>
    </row>
  </sheetData>
  <mergeCells count="686">
    <mergeCell ref="F159:G159"/>
    <mergeCell ref="H159:I159"/>
    <mergeCell ref="J159:K159"/>
    <mergeCell ref="L159:M159"/>
    <mergeCell ref="F160:G160"/>
    <mergeCell ref="H160:I160"/>
    <mergeCell ref="P159:Q159"/>
    <mergeCell ref="R159:S159"/>
    <mergeCell ref="T159:U159"/>
    <mergeCell ref="V159:W159"/>
    <mergeCell ref="X159:Y159"/>
    <mergeCell ref="Z159:AA159"/>
    <mergeCell ref="AB159:AC159"/>
    <mergeCell ref="AD159:AE160"/>
    <mergeCell ref="AF159:AF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Z160:AA160"/>
    <mergeCell ref="AB160:AC160"/>
    <mergeCell ref="T152:U152"/>
    <mergeCell ref="V152:W152"/>
    <mergeCell ref="X152:Y152"/>
    <mergeCell ref="Z152:AA152"/>
    <mergeCell ref="AB152:AC152"/>
    <mergeCell ref="R151:S151"/>
    <mergeCell ref="T151:U151"/>
    <mergeCell ref="V151:W151"/>
    <mergeCell ref="X151:Y151"/>
    <mergeCell ref="J202:K202"/>
    <mergeCell ref="L202:M202"/>
    <mergeCell ref="F202:G202"/>
    <mergeCell ref="H202:I202"/>
    <mergeCell ref="N202:O202"/>
    <mergeCell ref="P202:Q202"/>
    <mergeCell ref="H201:I201"/>
    <mergeCell ref="J201:K201"/>
    <mergeCell ref="L201:M201"/>
    <mergeCell ref="N201:O201"/>
    <mergeCell ref="P201:Q201"/>
    <mergeCell ref="F201:G201"/>
    <mergeCell ref="AC199:AC200"/>
    <mergeCell ref="AF199:AF202"/>
    <mergeCell ref="W199:W200"/>
    <mergeCell ref="X199:X200"/>
    <mergeCell ref="Y199:Y200"/>
    <mergeCell ref="Z199:Z200"/>
    <mergeCell ref="R202:S202"/>
    <mergeCell ref="T202:U202"/>
    <mergeCell ref="V202:W202"/>
    <mergeCell ref="AA199:AA200"/>
    <mergeCell ref="AB199:AB200"/>
    <mergeCell ref="R201:S201"/>
    <mergeCell ref="T201:U201"/>
    <mergeCell ref="V201:W201"/>
    <mergeCell ref="X201:Y201"/>
    <mergeCell ref="Z201:AA201"/>
    <mergeCell ref="AB201:AC201"/>
    <mergeCell ref="X202:Y202"/>
    <mergeCell ref="Z202:AA202"/>
    <mergeCell ref="AB202:AC202"/>
    <mergeCell ref="R199:R200"/>
    <mergeCell ref="S199:S200"/>
    <mergeCell ref="T199:T200"/>
    <mergeCell ref="U199:U200"/>
    <mergeCell ref="V199:V200"/>
    <mergeCell ref="I199:I200"/>
    <mergeCell ref="J199:J200"/>
    <mergeCell ref="K199:K200"/>
    <mergeCell ref="L199:L200"/>
    <mergeCell ref="M199:M200"/>
    <mergeCell ref="N199:N200"/>
    <mergeCell ref="O199:O200"/>
    <mergeCell ref="P199:P200"/>
    <mergeCell ref="Q199:Q200"/>
    <mergeCell ref="R198:S198"/>
    <mergeCell ref="T198:U198"/>
    <mergeCell ref="V198:W198"/>
    <mergeCell ref="X198:Y198"/>
    <mergeCell ref="Z198:AA198"/>
    <mergeCell ref="AB198:AC198"/>
    <mergeCell ref="L131:M131"/>
    <mergeCell ref="N131:O131"/>
    <mergeCell ref="P131:Q131"/>
    <mergeCell ref="R131:S131"/>
    <mergeCell ref="T131:U131"/>
    <mergeCell ref="V131:W131"/>
    <mergeCell ref="X131:Y131"/>
    <mergeCell ref="F197:AF197"/>
    <mergeCell ref="F198:G198"/>
    <mergeCell ref="H198:I198"/>
    <mergeCell ref="J198:K198"/>
    <mergeCell ref="L198:M198"/>
    <mergeCell ref="N198:O198"/>
    <mergeCell ref="P198:Q198"/>
    <mergeCell ref="F150:AF150"/>
    <mergeCell ref="AD151:AE152"/>
    <mergeCell ref="F152:G152"/>
    <mergeCell ref="H152:I152"/>
    <mergeCell ref="AB128:AB129"/>
    <mergeCell ref="AC128:AC129"/>
    <mergeCell ref="AF128:AF131"/>
    <mergeCell ref="X130:Y130"/>
    <mergeCell ref="Z130:AA130"/>
    <mergeCell ref="AB130:AC130"/>
    <mergeCell ref="Z131:AA131"/>
    <mergeCell ref="AB131:AC131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H131:I131"/>
    <mergeCell ref="J131:K131"/>
    <mergeCell ref="S128:S129"/>
    <mergeCell ref="T128:T129"/>
    <mergeCell ref="U128:U129"/>
    <mergeCell ref="V128:V129"/>
    <mergeCell ref="W128:W129"/>
    <mergeCell ref="X128:X129"/>
    <mergeCell ref="Y128:Y129"/>
    <mergeCell ref="Z128:Z129"/>
    <mergeCell ref="AA128:AA129"/>
    <mergeCell ref="J128:J129"/>
    <mergeCell ref="K128:K129"/>
    <mergeCell ref="L128:L129"/>
    <mergeCell ref="M128:M129"/>
    <mergeCell ref="N128:N129"/>
    <mergeCell ref="O128:O129"/>
    <mergeCell ref="P128:P129"/>
    <mergeCell ref="Q128:Q129"/>
    <mergeCell ref="R128:R129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J111:K111"/>
    <mergeCell ref="L111:M111"/>
    <mergeCell ref="N111:O111"/>
    <mergeCell ref="R111:S111"/>
    <mergeCell ref="T111:U111"/>
    <mergeCell ref="V111:W111"/>
    <mergeCell ref="X111:Y111"/>
    <mergeCell ref="Z111:AA111"/>
    <mergeCell ref="AB111:AC111"/>
    <mergeCell ref="P111:Q111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V108:V109"/>
    <mergeCell ref="W108:W109"/>
    <mergeCell ref="X108:X109"/>
    <mergeCell ref="Y108:Y109"/>
    <mergeCell ref="Z108:Z109"/>
    <mergeCell ref="AA108:AA109"/>
    <mergeCell ref="R108:R109"/>
    <mergeCell ref="L107:M107"/>
    <mergeCell ref="N107:O107"/>
    <mergeCell ref="P107:Q107"/>
    <mergeCell ref="R107:S107"/>
    <mergeCell ref="P108:P109"/>
    <mergeCell ref="Q108:Q109"/>
    <mergeCell ref="J108:J109"/>
    <mergeCell ref="K108:K109"/>
    <mergeCell ref="L108:L109"/>
    <mergeCell ref="M108:M109"/>
    <mergeCell ref="N108:N109"/>
    <mergeCell ref="O108:O109"/>
    <mergeCell ref="Y93:Y94"/>
    <mergeCell ref="Z93:Z94"/>
    <mergeCell ref="AA93:AA94"/>
    <mergeCell ref="T96:U96"/>
    <mergeCell ref="V96:W96"/>
    <mergeCell ref="X96:Y96"/>
    <mergeCell ref="Z96:AA96"/>
    <mergeCell ref="L96:M96"/>
    <mergeCell ref="N96:O96"/>
    <mergeCell ref="P96:Q96"/>
    <mergeCell ref="R96:S96"/>
    <mergeCell ref="T107:U107"/>
    <mergeCell ref="V107:W107"/>
    <mergeCell ref="X107:Y107"/>
    <mergeCell ref="Z107:AA107"/>
    <mergeCell ref="S108:S109"/>
    <mergeCell ref="T108:T109"/>
    <mergeCell ref="U108:U109"/>
    <mergeCell ref="J95:K95"/>
    <mergeCell ref="L95:M95"/>
    <mergeCell ref="N95:O95"/>
    <mergeCell ref="P95:Q95"/>
    <mergeCell ref="AB107:AC107"/>
    <mergeCell ref="F106:AF106"/>
    <mergeCell ref="N93:N94"/>
    <mergeCell ref="O93:O94"/>
    <mergeCell ref="P93:P94"/>
    <mergeCell ref="Q93:Q94"/>
    <mergeCell ref="R93:R94"/>
    <mergeCell ref="S93:S94"/>
    <mergeCell ref="T93:T94"/>
    <mergeCell ref="R95:S95"/>
    <mergeCell ref="T95:U95"/>
    <mergeCell ref="V95:W95"/>
    <mergeCell ref="X95:Y95"/>
    <mergeCell ref="Z95:AA95"/>
    <mergeCell ref="AB95:AC95"/>
    <mergeCell ref="F96:G96"/>
    <mergeCell ref="H96:I96"/>
    <mergeCell ref="J96:K96"/>
    <mergeCell ref="AB96:AC96"/>
    <mergeCell ref="X93:X94"/>
    <mergeCell ref="J74:K74"/>
    <mergeCell ref="L74:M74"/>
    <mergeCell ref="L92:M92"/>
    <mergeCell ref="N92:O92"/>
    <mergeCell ref="P92:Q92"/>
    <mergeCell ref="R92:S92"/>
    <mergeCell ref="T92:U92"/>
    <mergeCell ref="U93:U94"/>
    <mergeCell ref="L93:L94"/>
    <mergeCell ref="M93:M94"/>
    <mergeCell ref="J75:K75"/>
    <mergeCell ref="L75:M75"/>
    <mergeCell ref="R75:S75"/>
    <mergeCell ref="T75:U75"/>
    <mergeCell ref="V75:W75"/>
    <mergeCell ref="X75:Y75"/>
    <mergeCell ref="Z75:AA75"/>
    <mergeCell ref="AB75:AC75"/>
    <mergeCell ref="N75:O75"/>
    <mergeCell ref="P75:Q75"/>
    <mergeCell ref="Q72:Q73"/>
    <mergeCell ref="R72:R73"/>
    <mergeCell ref="S72:S73"/>
    <mergeCell ref="T72:T73"/>
    <mergeCell ref="X92:Y92"/>
    <mergeCell ref="Z92:AA92"/>
    <mergeCell ref="AB92:AC92"/>
    <mergeCell ref="AB93:AB94"/>
    <mergeCell ref="AC93:AC94"/>
    <mergeCell ref="X74:Y74"/>
    <mergeCell ref="Z74:AA74"/>
    <mergeCell ref="AB74:AC74"/>
    <mergeCell ref="V92:W92"/>
    <mergeCell ref="V93:V94"/>
    <mergeCell ref="W93:W94"/>
    <mergeCell ref="B5:B6"/>
    <mergeCell ref="C5:C6"/>
    <mergeCell ref="F6:G6"/>
    <mergeCell ref="H6:I6"/>
    <mergeCell ref="P6:Q6"/>
    <mergeCell ref="R6:S6"/>
    <mergeCell ref="T6:U6"/>
    <mergeCell ref="T3:T4"/>
    <mergeCell ref="U3:U4"/>
    <mergeCell ref="N5:O5"/>
    <mergeCell ref="P5:Q5"/>
    <mergeCell ref="R5:S5"/>
    <mergeCell ref="T5:U5"/>
    <mergeCell ref="R3:R4"/>
    <mergeCell ref="S3:S4"/>
    <mergeCell ref="D5:D6"/>
    <mergeCell ref="A2:E3"/>
    <mergeCell ref="A4:E4"/>
    <mergeCell ref="J2:K2"/>
    <mergeCell ref="L2:M2"/>
    <mergeCell ref="N2:O2"/>
    <mergeCell ref="P2:Q2"/>
    <mergeCell ref="A91:E91"/>
    <mergeCell ref="W3:W4"/>
    <mergeCell ref="P62:Q62"/>
    <mergeCell ref="R62:S62"/>
    <mergeCell ref="L6:M6"/>
    <mergeCell ref="J5:K5"/>
    <mergeCell ref="L5:M5"/>
    <mergeCell ref="M3:M4"/>
    <mergeCell ref="E5:E6"/>
    <mergeCell ref="V5:W5"/>
    <mergeCell ref="V3:V4"/>
    <mergeCell ref="V6:W6"/>
    <mergeCell ref="H5:I5"/>
    <mergeCell ref="A60:E60"/>
    <mergeCell ref="L41:M41"/>
    <mergeCell ref="N41:O41"/>
    <mergeCell ref="P41:Q41"/>
    <mergeCell ref="J45:K45"/>
    <mergeCell ref="F44:G44"/>
    <mergeCell ref="F45:G45"/>
    <mergeCell ref="H45:I45"/>
    <mergeCell ref="N6:O6"/>
    <mergeCell ref="A61:A62"/>
    <mergeCell ref="B61:B62"/>
    <mergeCell ref="Y3:Y4"/>
    <mergeCell ref="N3:N4"/>
    <mergeCell ref="O3:O4"/>
    <mergeCell ref="P3:P4"/>
    <mergeCell ref="Q3:Q4"/>
    <mergeCell ref="F3:F4"/>
    <mergeCell ref="G3:G4"/>
    <mergeCell ref="H3:H4"/>
    <mergeCell ref="I3:I4"/>
    <mergeCell ref="J3:J4"/>
    <mergeCell ref="K3:K4"/>
    <mergeCell ref="L3:L4"/>
    <mergeCell ref="R2:S2"/>
    <mergeCell ref="T2:U2"/>
    <mergeCell ref="V2:W2"/>
    <mergeCell ref="X2:Y2"/>
    <mergeCell ref="A130:A131"/>
    <mergeCell ref="B215:C215"/>
    <mergeCell ref="Z2:AA2"/>
    <mergeCell ref="F42:F43"/>
    <mergeCell ref="G42:G43"/>
    <mergeCell ref="H42:H43"/>
    <mergeCell ref="I42:I43"/>
    <mergeCell ref="J42:J43"/>
    <mergeCell ref="K42:K43"/>
    <mergeCell ref="F107:G107"/>
    <mergeCell ref="H107:I107"/>
    <mergeCell ref="J107:K107"/>
    <mergeCell ref="J72:J73"/>
    <mergeCell ref="K72:K73"/>
    <mergeCell ref="J93:J94"/>
    <mergeCell ref="K93:K94"/>
    <mergeCell ref="J44:K44"/>
    <mergeCell ref="F127:G127"/>
    <mergeCell ref="B214:C214"/>
    <mergeCell ref="F2:G2"/>
    <mergeCell ref="A197:E197"/>
    <mergeCell ref="A110:A111"/>
    <mergeCell ref="B110:B111"/>
    <mergeCell ref="C110:C111"/>
    <mergeCell ref="E110:E111"/>
    <mergeCell ref="B201:B202"/>
    <mergeCell ref="C201:C202"/>
    <mergeCell ref="E201:E202"/>
    <mergeCell ref="H93:H94"/>
    <mergeCell ref="F131:G131"/>
    <mergeCell ref="E95:E96"/>
    <mergeCell ref="D159:D160"/>
    <mergeCell ref="D201:D202"/>
    <mergeCell ref="A158:E158"/>
    <mergeCell ref="A159:A160"/>
    <mergeCell ref="B159:B160"/>
    <mergeCell ref="C159:C160"/>
    <mergeCell ref="A201:A202"/>
    <mergeCell ref="B95:B96"/>
    <mergeCell ref="C95:C96"/>
    <mergeCell ref="E159:E160"/>
    <mergeCell ref="F199:F200"/>
    <mergeCell ref="G199:G200"/>
    <mergeCell ref="H199:H200"/>
    <mergeCell ref="H108:H109"/>
    <mergeCell ref="I108:I109"/>
    <mergeCell ref="F95:G95"/>
    <mergeCell ref="H95:I95"/>
    <mergeCell ref="F93:F94"/>
    <mergeCell ref="H128:H129"/>
    <mergeCell ref="I128:I129"/>
    <mergeCell ref="H2:I2"/>
    <mergeCell ref="H127:I127"/>
    <mergeCell ref="F5:G5"/>
    <mergeCell ref="H44:I44"/>
    <mergeCell ref="F75:G75"/>
    <mergeCell ref="H75:I75"/>
    <mergeCell ref="F74:G74"/>
    <mergeCell ref="H74:I74"/>
    <mergeCell ref="F92:G92"/>
    <mergeCell ref="X71:Y71"/>
    <mergeCell ref="Z71:AA71"/>
    <mergeCell ref="AB71:AC71"/>
    <mergeCell ref="AA72:AA73"/>
    <mergeCell ref="AB72:AB73"/>
    <mergeCell ref="AC72:AC73"/>
    <mergeCell ref="B130:B131"/>
    <mergeCell ref="C130:C131"/>
    <mergeCell ref="E130:E131"/>
    <mergeCell ref="F108:F109"/>
    <mergeCell ref="H111:I111"/>
    <mergeCell ref="F91:AF91"/>
    <mergeCell ref="AB108:AB109"/>
    <mergeCell ref="AC108:AC109"/>
    <mergeCell ref="AF108:AF111"/>
    <mergeCell ref="AB110:AC110"/>
    <mergeCell ref="AB127:AC127"/>
    <mergeCell ref="AD110:AE111"/>
    <mergeCell ref="F128:F129"/>
    <mergeCell ref="G128:G129"/>
    <mergeCell ref="F130:G130"/>
    <mergeCell ref="F126:AF126"/>
    <mergeCell ref="G108:G109"/>
    <mergeCell ref="I93:I94"/>
    <mergeCell ref="U72:U73"/>
    <mergeCell ref="V72:V73"/>
    <mergeCell ref="W72:W73"/>
    <mergeCell ref="F72:F73"/>
    <mergeCell ref="AB44:AC44"/>
    <mergeCell ref="T45:U45"/>
    <mergeCell ref="AB62:AC62"/>
    <mergeCell ref="J71:K71"/>
    <mergeCell ref="H92:I92"/>
    <mergeCell ref="J92:K92"/>
    <mergeCell ref="G93:G94"/>
    <mergeCell ref="N74:O74"/>
    <mergeCell ref="P74:Q74"/>
    <mergeCell ref="R74:S74"/>
    <mergeCell ref="T74:U74"/>
    <mergeCell ref="V74:W74"/>
    <mergeCell ref="X72:X73"/>
    <mergeCell ref="Y72:Y73"/>
    <mergeCell ref="Z72:Z73"/>
    <mergeCell ref="L71:M71"/>
    <mergeCell ref="N71:O71"/>
    <mergeCell ref="P71:Q71"/>
    <mergeCell ref="F71:G71"/>
    <mergeCell ref="L61:M61"/>
    <mergeCell ref="N61:O61"/>
    <mergeCell ref="P61:Q61"/>
    <mergeCell ref="R61:S61"/>
    <mergeCell ref="T61:U61"/>
    <mergeCell ref="F62:G62"/>
    <mergeCell ref="H62:I62"/>
    <mergeCell ref="J62:K62"/>
    <mergeCell ref="A74:A75"/>
    <mergeCell ref="F70:AF70"/>
    <mergeCell ref="X62:Y62"/>
    <mergeCell ref="G72:G73"/>
    <mergeCell ref="H72:H73"/>
    <mergeCell ref="I72:I73"/>
    <mergeCell ref="AD74:AE75"/>
    <mergeCell ref="C61:C62"/>
    <mergeCell ref="R71:S71"/>
    <mergeCell ref="T71:U71"/>
    <mergeCell ref="V71:W71"/>
    <mergeCell ref="L72:L73"/>
    <mergeCell ref="M72:M73"/>
    <mergeCell ref="N72:N73"/>
    <mergeCell ref="O72:O73"/>
    <mergeCell ref="P72:P73"/>
    <mergeCell ref="J6:K6"/>
    <mergeCell ref="T44:U44"/>
    <mergeCell ref="L45:M45"/>
    <mergeCell ref="N45:O45"/>
    <mergeCell ref="H41:I41"/>
    <mergeCell ref="Z44:AA44"/>
    <mergeCell ref="V44:W44"/>
    <mergeCell ref="X44:Y44"/>
    <mergeCell ref="Z62:AA62"/>
    <mergeCell ref="N44:O44"/>
    <mergeCell ref="P44:Q44"/>
    <mergeCell ref="R44:S44"/>
    <mergeCell ref="R45:S45"/>
    <mergeCell ref="F60:AF60"/>
    <mergeCell ref="AF62:AF69"/>
    <mergeCell ref="V61:W61"/>
    <mergeCell ref="X61:Y61"/>
    <mergeCell ref="Z61:AA61"/>
    <mergeCell ref="AB61:AC61"/>
    <mergeCell ref="AD61:AE62"/>
    <mergeCell ref="V62:W62"/>
    <mergeCell ref="F61:G61"/>
    <mergeCell ref="H61:I61"/>
    <mergeCell ref="J61:K61"/>
    <mergeCell ref="P45:Q45"/>
    <mergeCell ref="Z41:AA41"/>
    <mergeCell ref="F40:AF40"/>
    <mergeCell ref="F41:G41"/>
    <mergeCell ref="J41:K41"/>
    <mergeCell ref="X42:X43"/>
    <mergeCell ref="Y42:Y43"/>
    <mergeCell ref="Z42:Z43"/>
    <mergeCell ref="AA42:AA43"/>
    <mergeCell ref="AB42:AB43"/>
    <mergeCell ref="AC42:AC43"/>
    <mergeCell ref="N42:N43"/>
    <mergeCell ref="O42:O43"/>
    <mergeCell ref="L44:M44"/>
    <mergeCell ref="AF42:AF45"/>
    <mergeCell ref="V45:W45"/>
    <mergeCell ref="X45:Y45"/>
    <mergeCell ref="Z45:AA45"/>
    <mergeCell ref="AB45:AC45"/>
    <mergeCell ref="L42:L43"/>
    <mergeCell ref="M42:M43"/>
    <mergeCell ref="H110:I110"/>
    <mergeCell ref="F111:G111"/>
    <mergeCell ref="AH21:AM21"/>
    <mergeCell ref="AD130:AE131"/>
    <mergeCell ref="AD201:AE202"/>
    <mergeCell ref="AD44:AE45"/>
    <mergeCell ref="AD5:AE6"/>
    <mergeCell ref="AD95:AE96"/>
    <mergeCell ref="AF3:AF6"/>
    <mergeCell ref="AF72:AF75"/>
    <mergeCell ref="AF93:AF96"/>
    <mergeCell ref="AD3:AD4"/>
    <mergeCell ref="AE3:AE4"/>
    <mergeCell ref="AF151:AF152"/>
    <mergeCell ref="F158:AF158"/>
    <mergeCell ref="N159:O159"/>
    <mergeCell ref="F151:G151"/>
    <mergeCell ref="H151:I151"/>
    <mergeCell ref="J151:K151"/>
    <mergeCell ref="L151:M151"/>
    <mergeCell ref="N151:O151"/>
    <mergeCell ref="P151:Q151"/>
    <mergeCell ref="X6:Y6"/>
    <mergeCell ref="Z6:AA6"/>
    <mergeCell ref="AB2:AC2"/>
    <mergeCell ref="AG2:AG4"/>
    <mergeCell ref="AB6:AC6"/>
    <mergeCell ref="AB5:AC5"/>
    <mergeCell ref="P42:P43"/>
    <mergeCell ref="Q42:Q43"/>
    <mergeCell ref="R42:R43"/>
    <mergeCell ref="S42:S43"/>
    <mergeCell ref="T42:T43"/>
    <mergeCell ref="U42:U43"/>
    <mergeCell ref="AB41:AC41"/>
    <mergeCell ref="V42:V43"/>
    <mergeCell ref="W42:W43"/>
    <mergeCell ref="X5:Y5"/>
    <mergeCell ref="Z5:AA5"/>
    <mergeCell ref="AB3:AB4"/>
    <mergeCell ref="AC3:AC4"/>
    <mergeCell ref="AA3:AA4"/>
    <mergeCell ref="Z3:Z4"/>
    <mergeCell ref="R41:S41"/>
    <mergeCell ref="T41:U41"/>
    <mergeCell ref="V41:W41"/>
    <mergeCell ref="X41:Y41"/>
    <mergeCell ref="X3:X4"/>
    <mergeCell ref="A5:A6"/>
    <mergeCell ref="A151:A152"/>
    <mergeCell ref="B151:B152"/>
    <mergeCell ref="C151:C152"/>
    <mergeCell ref="E151:E152"/>
    <mergeCell ref="A44:A45"/>
    <mergeCell ref="A143:E143"/>
    <mergeCell ref="B44:B45"/>
    <mergeCell ref="B74:B75"/>
    <mergeCell ref="C74:C75"/>
    <mergeCell ref="E74:E75"/>
    <mergeCell ref="A106:E106"/>
    <mergeCell ref="A70:E70"/>
    <mergeCell ref="D44:D45"/>
    <mergeCell ref="D61:D62"/>
    <mergeCell ref="D74:D75"/>
    <mergeCell ref="D95:D96"/>
    <mergeCell ref="D110:D111"/>
    <mergeCell ref="D130:D131"/>
    <mergeCell ref="D151:D152"/>
    <mergeCell ref="A40:E40"/>
    <mergeCell ref="C44:C45"/>
    <mergeCell ref="E44:E45"/>
    <mergeCell ref="A95:A96"/>
    <mergeCell ref="A126:E126"/>
    <mergeCell ref="A150:E150"/>
    <mergeCell ref="E61:E62"/>
    <mergeCell ref="X144:Y144"/>
    <mergeCell ref="Z144:AA144"/>
    <mergeCell ref="AB144:AC144"/>
    <mergeCell ref="AD144:AE145"/>
    <mergeCell ref="F145:G145"/>
    <mergeCell ref="H145:I145"/>
    <mergeCell ref="AB145:AC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T62:U62"/>
    <mergeCell ref="L62:M62"/>
    <mergeCell ref="N62:O62"/>
    <mergeCell ref="H71:I71"/>
    <mergeCell ref="F110:G110"/>
    <mergeCell ref="A167:E167"/>
    <mergeCell ref="F167:AF167"/>
    <mergeCell ref="AF144:AF145"/>
    <mergeCell ref="A144:A145"/>
    <mergeCell ref="B144:B145"/>
    <mergeCell ref="C144:C145"/>
    <mergeCell ref="D144:D145"/>
    <mergeCell ref="E144:E145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Z151:AA151"/>
    <mergeCell ref="AB151:AC151"/>
    <mergeCell ref="J152:K152"/>
    <mergeCell ref="L152:M152"/>
    <mergeCell ref="N152:O152"/>
    <mergeCell ref="P152:Q152"/>
    <mergeCell ref="R152:S152"/>
    <mergeCell ref="A168:A169"/>
    <mergeCell ref="B168:B169"/>
    <mergeCell ref="C168:C169"/>
    <mergeCell ref="D168:D169"/>
    <mergeCell ref="E168:E169"/>
    <mergeCell ref="F168:G168"/>
    <mergeCell ref="H168:I168"/>
    <mergeCell ref="J168:K168"/>
    <mergeCell ref="L168:M168"/>
    <mergeCell ref="AF168:AF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Z169:AA169"/>
    <mergeCell ref="AB169:AC169"/>
    <mergeCell ref="N168:O168"/>
    <mergeCell ref="P168:Q168"/>
    <mergeCell ref="R168:S168"/>
    <mergeCell ref="T168:U168"/>
    <mergeCell ref="V168:W168"/>
    <mergeCell ref="X168:Y168"/>
    <mergeCell ref="Z168:AA168"/>
    <mergeCell ref="AB168:AC168"/>
    <mergeCell ref="AD168:AE169"/>
    <mergeCell ref="A177:E177"/>
    <mergeCell ref="F177:AF177"/>
    <mergeCell ref="A178:A179"/>
    <mergeCell ref="B178:B179"/>
    <mergeCell ref="C178:C179"/>
    <mergeCell ref="D178:D179"/>
    <mergeCell ref="E178:E179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Z178:AA178"/>
    <mergeCell ref="AB178:AC178"/>
    <mergeCell ref="AD178:AE179"/>
    <mergeCell ref="AF178:AF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Z179:AA179"/>
    <mergeCell ref="AB179:AC179"/>
  </mergeCells>
  <conditionalFormatting sqref="A7:A39 B15:D18 B19:C19 B33:D35 C36:D38 C39:E39 A44 B47:D58 B114:B124 B134:B136 B137:C137">
    <cfRule type="expression" dxfId="549" priority="2217" stopIfTrue="1">
      <formula>#REF!=6</formula>
    </cfRule>
    <cfRule type="expression" dxfId="548" priority="2216" stopIfTrue="1">
      <formula>#REF!=5</formula>
    </cfRule>
    <cfRule type="expression" dxfId="547" priority="2215" stopIfTrue="1">
      <formula>#REF!=4</formula>
    </cfRule>
    <cfRule type="expression" dxfId="546" priority="2214" stopIfTrue="1">
      <formula>#REF!=3</formula>
    </cfRule>
    <cfRule type="expression" dxfId="545" priority="2218" stopIfTrue="1">
      <formula>#REF!=7</formula>
    </cfRule>
  </conditionalFormatting>
  <conditionalFormatting sqref="A59 C59:E59 A76:A89 A95 A132:A142 B140:C140 A146:A149 A153:A157 A161:A166 A176 A180:A196 A201 B203:B205 A210:A213">
    <cfRule type="expression" dxfId="544" priority="1225" stopIfTrue="1">
      <formula>#REF!=7</formula>
    </cfRule>
    <cfRule type="expression" dxfId="543" priority="1224" stopIfTrue="1">
      <formula>#REF!=6</formula>
    </cfRule>
    <cfRule type="expression" dxfId="542" priority="1223" stopIfTrue="1">
      <formula>#REF!=5</formula>
    </cfRule>
    <cfRule type="expression" dxfId="541" priority="1222" stopIfTrue="1">
      <formula>#REF!=4</formula>
    </cfRule>
  </conditionalFormatting>
  <conditionalFormatting sqref="A59 C59:E59 A76:A89 A95 A132:A142 B140:C140 A146:A149 A153:A157 A201 B203:B205 A210:A213 A161:A166 A176 A180:A196">
    <cfRule type="expression" dxfId="540" priority="1221" stopIfTrue="1">
      <formula>#REF!=3</formula>
    </cfRule>
  </conditionalFormatting>
  <conditionalFormatting sqref="A61">
    <cfRule type="expression" dxfId="539" priority="426" stopIfTrue="1">
      <formula>#REF!=6</formula>
    </cfRule>
    <cfRule type="expression" dxfId="538" priority="427" stopIfTrue="1">
      <formula>#REF!=7</formula>
    </cfRule>
    <cfRule type="expression" dxfId="537" priority="425" stopIfTrue="1">
      <formula>#REF!=5</formula>
    </cfRule>
    <cfRule type="expression" dxfId="536" priority="424" stopIfTrue="1">
      <formula>#REF!=4</formula>
    </cfRule>
    <cfRule type="expression" dxfId="535" priority="423" stopIfTrue="1">
      <formula>#REF!=3</formula>
    </cfRule>
    <cfRule type="expression" dxfId="534" priority="422" stopIfTrue="1">
      <formula>#REF!=2</formula>
    </cfRule>
    <cfRule type="expression" dxfId="533" priority="421" stopIfTrue="1">
      <formula>#REF!=1</formula>
    </cfRule>
  </conditionalFormatting>
  <conditionalFormatting sqref="A63:A69 A112:A125 C125:E125">
    <cfRule type="expression" dxfId="532" priority="420" stopIfTrue="1">
      <formula>#REF!=7</formula>
    </cfRule>
    <cfRule type="expression" dxfId="531" priority="419" stopIfTrue="1">
      <formula>#REF!=6</formula>
    </cfRule>
    <cfRule type="expression" dxfId="530" priority="418" stopIfTrue="1">
      <formula>#REF!=5</formula>
    </cfRule>
    <cfRule type="expression" dxfId="529" priority="417" stopIfTrue="1">
      <formula>#REF!=4</formula>
    </cfRule>
    <cfRule type="expression" dxfId="528" priority="416" stopIfTrue="1">
      <formula>#REF!=3</formula>
    </cfRule>
    <cfRule type="expression" dxfId="527" priority="415" stopIfTrue="1">
      <formula>#REF!=2</formula>
    </cfRule>
    <cfRule type="expression" dxfId="526" priority="414" stopIfTrue="1">
      <formula>#REF!=1</formula>
    </cfRule>
  </conditionalFormatting>
  <conditionalFormatting sqref="A74">
    <cfRule type="expression" dxfId="525" priority="1997" stopIfTrue="1">
      <formula>#REF!=3</formula>
    </cfRule>
    <cfRule type="expression" dxfId="524" priority="1998" stopIfTrue="1">
      <formula>#REF!=4</formula>
    </cfRule>
    <cfRule type="expression" dxfId="523" priority="1999" stopIfTrue="1">
      <formula>#REF!=5</formula>
    </cfRule>
    <cfRule type="expression" dxfId="522" priority="2000" stopIfTrue="1">
      <formula>#REF!=6</formula>
    </cfRule>
    <cfRule type="expression" dxfId="521" priority="2001" stopIfTrue="1">
      <formula>#REF!=7</formula>
    </cfRule>
    <cfRule type="expression" dxfId="520" priority="1996" stopIfTrue="1">
      <formula>#REF!=2</formula>
    </cfRule>
    <cfRule type="expression" dxfId="519" priority="1995" stopIfTrue="1">
      <formula>#REF!=1</formula>
    </cfRule>
  </conditionalFormatting>
  <conditionalFormatting sqref="A97:A106">
    <cfRule type="expression" dxfId="518" priority="539" stopIfTrue="1">
      <formula>#REF!=7</formula>
    </cfRule>
    <cfRule type="expression" dxfId="517" priority="533" stopIfTrue="1">
      <formula>#REF!=1</formula>
    </cfRule>
    <cfRule type="expression" dxfId="516" priority="534" stopIfTrue="1">
      <formula>#REF!=2</formula>
    </cfRule>
    <cfRule type="expression" dxfId="515" priority="535" stopIfTrue="1">
      <formula>#REF!=3</formula>
    </cfRule>
    <cfRule type="expression" dxfId="514" priority="536" stopIfTrue="1">
      <formula>#REF!=4</formula>
    </cfRule>
    <cfRule type="expression" dxfId="513" priority="537" stopIfTrue="1">
      <formula>#REF!=5</formula>
    </cfRule>
    <cfRule type="expression" dxfId="512" priority="538" stopIfTrue="1">
      <formula>#REF!=6</formula>
    </cfRule>
  </conditionalFormatting>
  <conditionalFormatting sqref="A146:B149">
    <cfRule type="expression" dxfId="511" priority="75" stopIfTrue="1">
      <formula>#REF!=1</formula>
    </cfRule>
  </conditionalFormatting>
  <conditionalFormatting sqref="B9:B14">
    <cfRule type="expression" dxfId="510" priority="1686" stopIfTrue="1">
      <formula>#REF!=6</formula>
    </cfRule>
    <cfRule type="expression" dxfId="509" priority="1685" stopIfTrue="1">
      <formula>#REF!=5</formula>
    </cfRule>
    <cfRule type="expression" dxfId="508" priority="1684" stopIfTrue="1">
      <formula>#REF!=4</formula>
    </cfRule>
    <cfRule type="expression" dxfId="507" priority="1683" stopIfTrue="1">
      <formula>#REF!=3</formula>
    </cfRule>
    <cfRule type="expression" dxfId="506" priority="1682" stopIfTrue="1">
      <formula>#REF!=2</formula>
    </cfRule>
    <cfRule type="expression" dxfId="505" priority="1681" stopIfTrue="1">
      <formula>#REF!=1</formula>
    </cfRule>
    <cfRule type="expression" dxfId="504" priority="1679" stopIfTrue="1">
      <formula>#REF!=6</formula>
    </cfRule>
    <cfRule type="expression" dxfId="503" priority="1678" stopIfTrue="1">
      <formula>#REF!=5</formula>
    </cfRule>
    <cfRule type="expression" dxfId="502" priority="1677" stopIfTrue="1">
      <formula>#REF!=4</formula>
    </cfRule>
    <cfRule type="expression" dxfId="501" priority="1676" stopIfTrue="1">
      <formula>#REF!=3</formula>
    </cfRule>
    <cfRule type="expression" dxfId="500" priority="1675" stopIfTrue="1">
      <formula>#REF!=2</formula>
    </cfRule>
    <cfRule type="expression" dxfId="499" priority="1674" stopIfTrue="1">
      <formula>#REF!=1</formula>
    </cfRule>
    <cfRule type="expression" dxfId="498" priority="1687" stopIfTrue="1">
      <formula>#REF!=7</formula>
    </cfRule>
    <cfRule type="expression" dxfId="497" priority="1680" stopIfTrue="1">
      <formula>#REF!=7</formula>
    </cfRule>
    <cfRule type="expression" dxfId="496" priority="1694" stopIfTrue="1">
      <formula>#REF!=7</formula>
    </cfRule>
    <cfRule type="expression" dxfId="495" priority="1693" stopIfTrue="1">
      <formula>#REF!=6</formula>
    </cfRule>
    <cfRule type="expression" dxfId="494" priority="1692" stopIfTrue="1">
      <formula>#REF!=5</formula>
    </cfRule>
    <cfRule type="expression" dxfId="493" priority="1691" stopIfTrue="1">
      <formula>#REF!=4</formula>
    </cfRule>
    <cfRule type="expression" dxfId="492" priority="1690" stopIfTrue="1">
      <formula>#REF!=3</formula>
    </cfRule>
    <cfRule type="expression" dxfId="491" priority="1689" stopIfTrue="1">
      <formula>#REF!=2</formula>
    </cfRule>
    <cfRule type="expression" dxfId="490" priority="1688" stopIfTrue="1">
      <formula>#REF!=1</formula>
    </cfRule>
  </conditionalFormatting>
  <conditionalFormatting sqref="B17:B19">
    <cfRule type="expression" dxfId="489" priority="2161" stopIfTrue="1">
      <formula>#REF!=6</formula>
    </cfRule>
    <cfRule type="expression" dxfId="488" priority="2169" stopIfTrue="1">
      <formula>#REF!=7</formula>
    </cfRule>
    <cfRule type="expression" dxfId="487" priority="2168" stopIfTrue="1">
      <formula>#REF!=6</formula>
    </cfRule>
    <cfRule type="expression" dxfId="486" priority="2167" stopIfTrue="1">
      <formula>#REF!=5</formula>
    </cfRule>
    <cfRule type="expression" dxfId="485" priority="2166" stopIfTrue="1">
      <formula>#REF!=4</formula>
    </cfRule>
    <cfRule type="expression" dxfId="484" priority="2165" stopIfTrue="1">
      <formula>#REF!=3</formula>
    </cfRule>
    <cfRule type="expression" dxfId="483" priority="2162" stopIfTrue="1">
      <formula>#REF!=7</formula>
    </cfRule>
    <cfRule type="expression" dxfId="482" priority="2164" stopIfTrue="1">
      <formula>#REF!=2</formula>
    </cfRule>
    <cfRule type="expression" dxfId="481" priority="2163" stopIfTrue="1">
      <formula>#REF!=1</formula>
    </cfRule>
  </conditionalFormatting>
  <conditionalFormatting sqref="B17:B22">
    <cfRule type="expression" dxfId="480" priority="2096" stopIfTrue="1">
      <formula>#REF!=4</formula>
    </cfRule>
    <cfRule type="expression" dxfId="479" priority="2093" stopIfTrue="1">
      <formula>#REF!=1</formula>
    </cfRule>
    <cfRule type="expression" dxfId="478" priority="2094" stopIfTrue="1">
      <formula>#REF!=2</formula>
    </cfRule>
    <cfRule type="expression" dxfId="477" priority="2095" stopIfTrue="1">
      <formula>#REF!=3</formula>
    </cfRule>
    <cfRule type="expression" dxfId="476" priority="2097" stopIfTrue="1">
      <formula>#REF!=5</formula>
    </cfRule>
  </conditionalFormatting>
  <conditionalFormatting sqref="B20">
    <cfRule type="expression" dxfId="475" priority="2084" stopIfTrue="1">
      <formula>#REF!=6</formula>
    </cfRule>
    <cfRule type="expression" dxfId="474" priority="2092" stopIfTrue="1">
      <formula>#REF!=7</formula>
    </cfRule>
    <cfRule type="expression" dxfId="473" priority="2085" stopIfTrue="1">
      <formula>#REF!=7</formula>
    </cfRule>
    <cfRule type="expression" dxfId="472" priority="2091" stopIfTrue="1">
      <formula>#REF!=6</formula>
    </cfRule>
    <cfRule type="expression" dxfId="471" priority="2083" stopIfTrue="1">
      <formula>#REF!=5</formula>
    </cfRule>
    <cfRule type="expression" dxfId="470" priority="2082" stopIfTrue="1">
      <formula>#REF!=4</formula>
    </cfRule>
    <cfRule type="expression" dxfId="469" priority="2081" stopIfTrue="1">
      <formula>#REF!=3</formula>
    </cfRule>
    <cfRule type="expression" dxfId="468" priority="2080" stopIfTrue="1">
      <formula>#REF!=2</formula>
    </cfRule>
    <cfRule type="expression" dxfId="467" priority="2079" stopIfTrue="1">
      <formula>#REF!=1</formula>
    </cfRule>
  </conditionalFormatting>
  <conditionalFormatting sqref="B35">
    <cfRule type="expression" dxfId="466" priority="1731" stopIfTrue="1">
      <formula>#REF!=2</formula>
    </cfRule>
    <cfRule type="expression" dxfId="465" priority="1729" stopIfTrue="1">
      <formula>#REF!=7</formula>
    </cfRule>
    <cfRule type="expression" dxfId="464" priority="1728" stopIfTrue="1">
      <formula>#REF!=6</formula>
    </cfRule>
    <cfRule type="expression" dxfId="463" priority="1727" stopIfTrue="1">
      <formula>#REF!=5</formula>
    </cfRule>
    <cfRule type="expression" dxfId="462" priority="1726" stopIfTrue="1">
      <formula>#REF!=4</formula>
    </cfRule>
    <cfRule type="expression" dxfId="461" priority="1725" stopIfTrue="1">
      <formula>#REF!=3</formula>
    </cfRule>
    <cfRule type="expression" dxfId="460" priority="1730" stopIfTrue="1">
      <formula>#REF!=1</formula>
    </cfRule>
    <cfRule type="expression" dxfId="459" priority="1724" stopIfTrue="1">
      <formula>#REF!=2</formula>
    </cfRule>
    <cfRule type="expression" dxfId="458" priority="1736" stopIfTrue="1">
      <formula>#REF!=7</formula>
    </cfRule>
    <cfRule type="expression" dxfId="457" priority="1735" stopIfTrue="1">
      <formula>#REF!=6</formula>
    </cfRule>
    <cfRule type="expression" dxfId="456" priority="1734" stopIfTrue="1">
      <formula>#REF!=5</formula>
    </cfRule>
    <cfRule type="expression" dxfId="455" priority="1733" stopIfTrue="1">
      <formula>#REF!=4</formula>
    </cfRule>
    <cfRule type="expression" dxfId="454" priority="1723" stopIfTrue="1">
      <formula>#REF!=1</formula>
    </cfRule>
    <cfRule type="expression" dxfId="453" priority="1732" stopIfTrue="1">
      <formula>#REF!=3</formula>
    </cfRule>
  </conditionalFormatting>
  <conditionalFormatting sqref="B46">
    <cfRule type="expression" dxfId="452" priority="456" stopIfTrue="1">
      <formula>#REF!=1</formula>
    </cfRule>
    <cfRule type="expression" dxfId="451" priority="458" stopIfTrue="1">
      <formula>#REF!=3</formula>
    </cfRule>
    <cfRule type="expression" dxfId="450" priority="459" stopIfTrue="1">
      <formula>#REF!=4</formula>
    </cfRule>
    <cfRule type="expression" dxfId="449" priority="460" stopIfTrue="1">
      <formula>#REF!=5</formula>
    </cfRule>
    <cfRule type="expression" dxfId="448" priority="461" stopIfTrue="1">
      <formula>#REF!=6</formula>
    </cfRule>
    <cfRule type="expression" dxfId="447" priority="462" stopIfTrue="1">
      <formula>#REF!=7</formula>
    </cfRule>
    <cfRule type="expression" dxfId="446" priority="457" stopIfTrue="1">
      <formula>#REF!=2</formula>
    </cfRule>
  </conditionalFormatting>
  <conditionalFormatting sqref="B87">
    <cfRule type="expression" dxfId="445" priority="1577" stopIfTrue="1">
      <formula>#REF!=2</formula>
    </cfRule>
    <cfRule type="expression" dxfId="444" priority="1578" stopIfTrue="1">
      <formula>#REF!=3</formula>
    </cfRule>
    <cfRule type="expression" dxfId="443" priority="1579" stopIfTrue="1">
      <formula>#REF!=4</formula>
    </cfRule>
    <cfRule type="expression" dxfId="442" priority="1580" stopIfTrue="1">
      <formula>#REF!=5</formula>
    </cfRule>
    <cfRule type="expression" dxfId="441" priority="1581" stopIfTrue="1">
      <formula>#REF!=6</formula>
    </cfRule>
    <cfRule type="expression" dxfId="440" priority="1582" stopIfTrue="1">
      <formula>#REF!=7</formula>
    </cfRule>
    <cfRule type="expression" dxfId="439" priority="1576" stopIfTrue="1">
      <formula>#REF!=1</formula>
    </cfRule>
  </conditionalFormatting>
  <conditionalFormatting sqref="B87:B89">
    <cfRule type="expression" dxfId="438" priority="1588" stopIfTrue="1">
      <formula>#REF!=6</formula>
    </cfRule>
    <cfRule type="expression" dxfId="437" priority="1586" stopIfTrue="1">
      <formula>#REF!=4</formula>
    </cfRule>
    <cfRule type="expression" dxfId="436" priority="1587" stopIfTrue="1">
      <formula>#REF!=5</formula>
    </cfRule>
    <cfRule type="expression" dxfId="435" priority="1583" stopIfTrue="1">
      <formula>#REF!=1</formula>
    </cfRule>
    <cfRule type="expression" dxfId="434" priority="1584" stopIfTrue="1">
      <formula>#REF!=2</formula>
    </cfRule>
    <cfRule type="expression" dxfId="433" priority="1585" stopIfTrue="1">
      <formula>#REF!=3</formula>
    </cfRule>
    <cfRule type="expression" dxfId="432" priority="1589" stopIfTrue="1">
      <formula>#REF!=7</formula>
    </cfRule>
  </conditionalFormatting>
  <conditionalFormatting sqref="B97">
    <cfRule type="expression" dxfId="431" priority="573" stopIfTrue="1">
      <formula>#REF!=6</formula>
    </cfRule>
    <cfRule type="expression" dxfId="430" priority="574" stopIfTrue="1">
      <formula>#REF!=7</formula>
    </cfRule>
    <cfRule type="expression" dxfId="429" priority="575" stopIfTrue="1">
      <formula>#REF!=1</formula>
    </cfRule>
    <cfRule type="expression" dxfId="428" priority="576" stopIfTrue="1">
      <formula>#REF!=2</formula>
    </cfRule>
    <cfRule type="expression" dxfId="427" priority="577" stopIfTrue="1">
      <formula>#REF!=3</formula>
    </cfRule>
    <cfRule type="expression" dxfId="426" priority="578" stopIfTrue="1">
      <formula>#REF!=4</formula>
    </cfRule>
    <cfRule type="expression" dxfId="425" priority="579" stopIfTrue="1">
      <formula>#REF!=5</formula>
    </cfRule>
    <cfRule type="expression" dxfId="424" priority="580" stopIfTrue="1">
      <formula>#REF!=6</formula>
    </cfRule>
    <cfRule type="expression" dxfId="423" priority="581" stopIfTrue="1">
      <formula>#REF!=7</formula>
    </cfRule>
    <cfRule type="expression" dxfId="422" priority="561" stopIfTrue="1">
      <formula>#REF!=1</formula>
    </cfRule>
    <cfRule type="expression" dxfId="421" priority="562" stopIfTrue="1">
      <formula>#REF!=2</formula>
    </cfRule>
    <cfRule type="expression" dxfId="420" priority="563" stopIfTrue="1">
      <formula>#REF!=3</formula>
    </cfRule>
    <cfRule type="expression" dxfId="419" priority="564" stopIfTrue="1">
      <formula>#REF!=4</formula>
    </cfRule>
    <cfRule type="expression" dxfId="418" priority="565" stopIfTrue="1">
      <formula>#REF!=5</formula>
    </cfRule>
    <cfRule type="expression" dxfId="417" priority="566" stopIfTrue="1">
      <formula>#REF!=6</formula>
    </cfRule>
    <cfRule type="expression" dxfId="416" priority="567" stopIfTrue="1">
      <formula>#REF!=7</formula>
    </cfRule>
    <cfRule type="expression" dxfId="415" priority="568" stopIfTrue="1">
      <formula>#REF!=1</formula>
    </cfRule>
    <cfRule type="expression" dxfId="414" priority="569" stopIfTrue="1">
      <formula>#REF!=2</formula>
    </cfRule>
    <cfRule type="expression" dxfId="413" priority="570" stopIfTrue="1">
      <formula>#REF!=3</formula>
    </cfRule>
    <cfRule type="expression" dxfId="412" priority="571" stopIfTrue="1">
      <formula>#REF!=4</formula>
    </cfRule>
    <cfRule type="expression" dxfId="411" priority="572" stopIfTrue="1">
      <formula>#REF!=5</formula>
    </cfRule>
  </conditionalFormatting>
  <conditionalFormatting sqref="B101">
    <cfRule type="expression" dxfId="410" priority="498" stopIfTrue="1">
      <formula>#REF!=1</formula>
    </cfRule>
    <cfRule type="expression" dxfId="409" priority="502" stopIfTrue="1">
      <formula>#REF!=5</formula>
    </cfRule>
    <cfRule type="expression" dxfId="408" priority="501" stopIfTrue="1">
      <formula>#REF!=4</formula>
    </cfRule>
    <cfRule type="expression" dxfId="407" priority="497" stopIfTrue="1">
      <formula>#REF!=7</formula>
    </cfRule>
    <cfRule type="expression" dxfId="406" priority="495" stopIfTrue="1">
      <formula>#REF!=5</formula>
    </cfRule>
    <cfRule type="expression" dxfId="405" priority="494" stopIfTrue="1">
      <formula>#REF!=4</formula>
    </cfRule>
    <cfRule type="expression" dxfId="404" priority="493" stopIfTrue="1">
      <formula>#REF!=3</formula>
    </cfRule>
    <cfRule type="expression" dxfId="403" priority="492" stopIfTrue="1">
      <formula>#REF!=2</formula>
    </cfRule>
    <cfRule type="expression" dxfId="402" priority="491" stopIfTrue="1">
      <formula>#REF!=1</formula>
    </cfRule>
    <cfRule type="expression" dxfId="401" priority="500" stopIfTrue="1">
      <formula>#REF!=3</formula>
    </cfRule>
    <cfRule type="expression" dxfId="400" priority="499" stopIfTrue="1">
      <formula>#REF!=2</formula>
    </cfRule>
    <cfRule type="expression" dxfId="399" priority="496" stopIfTrue="1">
      <formula>#REF!=6</formula>
    </cfRule>
    <cfRule type="expression" dxfId="398" priority="504" stopIfTrue="1">
      <formula>#REF!=7</formula>
    </cfRule>
    <cfRule type="expression" dxfId="397" priority="503" stopIfTrue="1">
      <formula>#REF!=6</formula>
    </cfRule>
  </conditionalFormatting>
  <conditionalFormatting sqref="B132:B133">
    <cfRule type="expression" dxfId="396" priority="1050" stopIfTrue="1">
      <formula>#REF!=7</formula>
    </cfRule>
    <cfRule type="expression" dxfId="395" priority="1037" stopIfTrue="1">
      <formula>#REF!=1</formula>
    </cfRule>
    <cfRule type="expression" dxfId="394" priority="1048" stopIfTrue="1">
      <formula>#REF!=5</formula>
    </cfRule>
    <cfRule type="expression" dxfId="393" priority="1046" stopIfTrue="1">
      <formula>#REF!=3</formula>
    </cfRule>
    <cfRule type="expression" dxfId="392" priority="1039" stopIfTrue="1">
      <formula>#REF!=3</formula>
    </cfRule>
    <cfRule type="expression" dxfId="391" priority="1045" stopIfTrue="1">
      <formula>#REF!=2</formula>
    </cfRule>
    <cfRule type="expression" dxfId="390" priority="1049" stopIfTrue="1">
      <formula>#REF!=6</formula>
    </cfRule>
    <cfRule type="expression" dxfId="389" priority="1047" stopIfTrue="1">
      <formula>#REF!=4</formula>
    </cfRule>
    <cfRule type="expression" dxfId="388" priority="1040" stopIfTrue="1">
      <formula>#REF!=4</formula>
    </cfRule>
    <cfRule type="expression" dxfId="387" priority="1041" stopIfTrue="1">
      <formula>#REF!=5</formula>
    </cfRule>
    <cfRule type="expression" dxfId="386" priority="1042" stopIfTrue="1">
      <formula>#REF!=6</formula>
    </cfRule>
    <cfRule type="expression" dxfId="385" priority="1043" stopIfTrue="1">
      <formula>#REF!=7</formula>
    </cfRule>
    <cfRule type="expression" dxfId="384" priority="1038" stopIfTrue="1">
      <formula>#REF!=2</formula>
    </cfRule>
  </conditionalFormatting>
  <conditionalFormatting sqref="B132:B136 B47:D58 A7:A39 A44 A59 A161:A166 A176 A180:A196">
    <cfRule type="expression" dxfId="383" priority="1051" stopIfTrue="1">
      <formula>#REF!=1</formula>
    </cfRule>
  </conditionalFormatting>
  <conditionalFormatting sqref="B138:B140">
    <cfRule type="expression" dxfId="382" priority="1015" stopIfTrue="1">
      <formula>#REF!=7</formula>
    </cfRule>
    <cfRule type="expression" dxfId="381" priority="1014" stopIfTrue="1">
      <formula>#REF!=6</formula>
    </cfRule>
    <cfRule type="expression" dxfId="380" priority="1013" stopIfTrue="1">
      <formula>#REF!=5</formula>
    </cfRule>
    <cfRule type="expression" dxfId="379" priority="1012" stopIfTrue="1">
      <formula>#REF!=4</formula>
    </cfRule>
    <cfRule type="expression" dxfId="378" priority="1011" stopIfTrue="1">
      <formula>#REF!=3</formula>
    </cfRule>
    <cfRule type="expression" dxfId="377" priority="1009" stopIfTrue="1">
      <formula>#REF!=1</formula>
    </cfRule>
    <cfRule type="expression" dxfId="376" priority="1010" stopIfTrue="1">
      <formula>#REF!=2</formula>
    </cfRule>
  </conditionalFormatting>
  <conditionalFormatting sqref="B146:B149">
    <cfRule type="expression" dxfId="375" priority="69" stopIfTrue="1">
      <formula>#REF!=2</formula>
    </cfRule>
    <cfRule type="expression" dxfId="374" priority="61" stopIfTrue="1">
      <formula>#REF!=1</formula>
    </cfRule>
    <cfRule type="expression" dxfId="373" priority="62" stopIfTrue="1">
      <formula>#REF!=2</formula>
    </cfRule>
    <cfRule type="expression" dxfId="372" priority="63" stopIfTrue="1">
      <formula>#REF!=3</formula>
    </cfRule>
    <cfRule type="expression" dxfId="371" priority="64" stopIfTrue="1">
      <formula>#REF!=4</formula>
    </cfRule>
    <cfRule type="expression" dxfId="370" priority="66" stopIfTrue="1">
      <formula>#REF!=6</formula>
    </cfRule>
    <cfRule type="expression" dxfId="369" priority="67" stopIfTrue="1">
      <formula>#REF!=7</formula>
    </cfRule>
    <cfRule type="expression" dxfId="368" priority="70" stopIfTrue="1">
      <formula>#REF!=3</formula>
    </cfRule>
    <cfRule type="expression" dxfId="367" priority="71" stopIfTrue="1">
      <formula>#REF!=4</formula>
    </cfRule>
    <cfRule type="expression" dxfId="366" priority="72" stopIfTrue="1">
      <formula>#REF!=5</formula>
    </cfRule>
    <cfRule type="expression" dxfId="365" priority="73" stopIfTrue="1">
      <formula>#REF!=6</formula>
    </cfRule>
    <cfRule type="expression" dxfId="364" priority="74" stopIfTrue="1">
      <formula>#REF!=7</formula>
    </cfRule>
    <cfRule type="expression" dxfId="363" priority="65" stopIfTrue="1">
      <formula>#REF!=5</formula>
    </cfRule>
  </conditionalFormatting>
  <conditionalFormatting sqref="B76:C87">
    <cfRule type="expression" dxfId="362" priority="438" stopIfTrue="1">
      <formula>#REF!=4</formula>
    </cfRule>
    <cfRule type="expression" dxfId="361" priority="439" stopIfTrue="1">
      <formula>#REF!=5</formula>
    </cfRule>
    <cfRule type="expression" dxfId="360" priority="441" stopIfTrue="1">
      <formula>#REF!=7</formula>
    </cfRule>
    <cfRule type="expression" dxfId="359" priority="440" stopIfTrue="1">
      <formula>#REF!=6</formula>
    </cfRule>
    <cfRule type="expression" dxfId="358" priority="437" stopIfTrue="1">
      <formula>#REF!=3</formula>
    </cfRule>
    <cfRule type="expression" dxfId="357" priority="436" stopIfTrue="1">
      <formula>#REF!=2</formula>
    </cfRule>
    <cfRule type="expression" dxfId="356" priority="435" stopIfTrue="1">
      <formula>#REF!=1</formula>
    </cfRule>
  </conditionalFormatting>
  <conditionalFormatting sqref="B99:C104">
    <cfRule type="expression" dxfId="355" priority="510" stopIfTrue="1">
      <formula>#REF!=6</formula>
    </cfRule>
    <cfRule type="expression" dxfId="354" priority="511" stopIfTrue="1">
      <formula>#REF!=7</formula>
    </cfRule>
    <cfRule type="expression" dxfId="353" priority="505" stopIfTrue="1">
      <formula>#REF!=1</formula>
    </cfRule>
    <cfRule type="expression" dxfId="352" priority="506" stopIfTrue="1">
      <formula>#REF!=2</formula>
    </cfRule>
    <cfRule type="expression" dxfId="351" priority="507" stopIfTrue="1">
      <formula>#REF!=3</formula>
    </cfRule>
    <cfRule type="expression" dxfId="350" priority="508" stopIfTrue="1">
      <formula>#REF!=4</formula>
    </cfRule>
    <cfRule type="expression" dxfId="349" priority="509" stopIfTrue="1">
      <formula>#REF!=5</formula>
    </cfRule>
  </conditionalFormatting>
  <conditionalFormatting sqref="B132:C133">
    <cfRule type="expression" dxfId="348" priority="1054" stopIfTrue="1">
      <formula>#REF!=4</formula>
    </cfRule>
    <cfRule type="expression" dxfId="347" priority="1055" stopIfTrue="1">
      <formula>#REF!=5</formula>
    </cfRule>
    <cfRule type="expression" dxfId="346" priority="1056" stopIfTrue="1">
      <formula>#REF!=6</formula>
    </cfRule>
    <cfRule type="expression" dxfId="345" priority="1057" stopIfTrue="1">
      <formula>#REF!=7</formula>
    </cfRule>
    <cfRule type="expression" dxfId="344" priority="1052" stopIfTrue="1">
      <formula>#REF!=2</formula>
    </cfRule>
    <cfRule type="expression" dxfId="343" priority="1044" stopIfTrue="1">
      <formula>#REF!=1</formula>
    </cfRule>
    <cfRule type="expression" dxfId="342" priority="1053" stopIfTrue="1">
      <formula>#REF!=3</formula>
    </cfRule>
  </conditionalFormatting>
  <conditionalFormatting sqref="B140:C140 C59:E59 A76:A89 A95 A132:A142 A153:A157 A201 B203:B205 A210:A213">
    <cfRule type="expression" dxfId="341" priority="1219" stopIfTrue="1">
      <formula>#REF!=1</formula>
    </cfRule>
  </conditionalFormatting>
  <conditionalFormatting sqref="B149:C149">
    <cfRule type="expression" dxfId="340" priority="79" stopIfTrue="1">
      <formula>#REF!=5</formula>
    </cfRule>
    <cfRule type="expression" dxfId="339" priority="80" stopIfTrue="1">
      <formula>#REF!=6</formula>
    </cfRule>
    <cfRule type="expression" dxfId="338" priority="81" stopIfTrue="1">
      <formula>#REF!=7</formula>
    </cfRule>
    <cfRule type="expression" dxfId="337" priority="68" stopIfTrue="1">
      <formula>#REF!=1</formula>
    </cfRule>
    <cfRule type="expression" dxfId="336" priority="76" stopIfTrue="1">
      <formula>#REF!=2</formula>
    </cfRule>
    <cfRule type="expression" dxfId="335" priority="77" stopIfTrue="1">
      <formula>#REF!=3</formula>
    </cfRule>
    <cfRule type="expression" dxfId="334" priority="78" stopIfTrue="1">
      <formula>#REF!=4</formula>
    </cfRule>
  </conditionalFormatting>
  <conditionalFormatting sqref="B206:C209">
    <cfRule type="expression" dxfId="333" priority="984" stopIfTrue="1">
      <formula>#REF!=4</formula>
    </cfRule>
    <cfRule type="expression" dxfId="332" priority="983" stopIfTrue="1">
      <formula>#REF!=3</formula>
    </cfRule>
    <cfRule type="expression" dxfId="331" priority="985" stopIfTrue="1">
      <formula>#REF!=5</formula>
    </cfRule>
    <cfRule type="expression" dxfId="330" priority="987" stopIfTrue="1">
      <formula>#REF!=7</formula>
    </cfRule>
    <cfRule type="expression" dxfId="329" priority="981" stopIfTrue="1">
      <formula>#REF!=1</formula>
    </cfRule>
    <cfRule type="expression" dxfId="328" priority="982" stopIfTrue="1">
      <formula>#REF!=2</formula>
    </cfRule>
    <cfRule type="expression" dxfId="327" priority="986" stopIfTrue="1">
      <formula>#REF!=6</formula>
    </cfRule>
  </conditionalFormatting>
  <conditionalFormatting sqref="B15:D16">
    <cfRule type="expression" dxfId="326" priority="2069" stopIfTrue="1">
      <formula>#REF!=5</formula>
    </cfRule>
    <cfRule type="expression" dxfId="325" priority="2078" stopIfTrue="1">
      <formula>#REF!=7</formula>
    </cfRule>
    <cfRule type="expression" dxfId="324" priority="2077" stopIfTrue="1">
      <formula>#REF!=6</formula>
    </cfRule>
    <cfRule type="expression" dxfId="323" priority="2076" stopIfTrue="1">
      <formula>#REF!=5</formula>
    </cfRule>
    <cfRule type="expression" dxfId="322" priority="2075" stopIfTrue="1">
      <formula>#REF!=4</formula>
    </cfRule>
    <cfRule type="expression" dxfId="321" priority="2074" stopIfTrue="1">
      <formula>#REF!=3</formula>
    </cfRule>
    <cfRule type="expression" dxfId="320" priority="2073" stopIfTrue="1">
      <formula>#REF!=2</formula>
    </cfRule>
    <cfRule type="expression" dxfId="319" priority="2072" stopIfTrue="1">
      <formula>#REF!=1</formula>
    </cfRule>
    <cfRule type="expression" dxfId="318" priority="2071" stopIfTrue="1">
      <formula>#REF!=7</formula>
    </cfRule>
    <cfRule type="expression" dxfId="317" priority="2070" stopIfTrue="1">
      <formula>#REF!=6</formula>
    </cfRule>
    <cfRule type="expression" dxfId="316" priority="2068" stopIfTrue="1">
      <formula>#REF!=4</formula>
    </cfRule>
    <cfRule type="expression" dxfId="315" priority="2067" stopIfTrue="1">
      <formula>#REF!=3</formula>
    </cfRule>
    <cfRule type="expression" dxfId="314" priority="2066" stopIfTrue="1">
      <formula>#REF!=2</formula>
    </cfRule>
    <cfRule type="expression" dxfId="313" priority="2065" stopIfTrue="1">
      <formula>#REF!=1</formula>
    </cfRule>
  </conditionalFormatting>
  <conditionalFormatting sqref="B15:D18 B19:C19 B33:D35 C36:D38 C39:E39 B114:B124 B137:C137 A161:A166 A176 A180:A196 A7:A39 A44 B47:D58 B134:B136">
    <cfRule type="expression" dxfId="312" priority="2213" stopIfTrue="1">
      <formula>#REF!=2</formula>
    </cfRule>
  </conditionalFormatting>
  <conditionalFormatting sqref="B20:D20">
    <cfRule type="expression" dxfId="311" priority="400" stopIfTrue="1">
      <formula>#REF!=1</formula>
    </cfRule>
    <cfRule type="expression" dxfId="310" priority="2098" stopIfTrue="1">
      <formula>#REF!=6</formula>
    </cfRule>
    <cfRule type="expression" dxfId="309" priority="406" stopIfTrue="1">
      <formula>#REF!=7</formula>
    </cfRule>
    <cfRule type="expression" dxfId="308" priority="405" stopIfTrue="1">
      <formula>#REF!=6</formula>
    </cfRule>
    <cfRule type="expression" dxfId="307" priority="2099" stopIfTrue="1">
      <formula>#REF!=7</formula>
    </cfRule>
    <cfRule type="expression" dxfId="306" priority="404" stopIfTrue="1">
      <formula>#REF!=5</formula>
    </cfRule>
    <cfRule type="expression" dxfId="305" priority="403" stopIfTrue="1">
      <formula>#REF!=4</formula>
    </cfRule>
    <cfRule type="expression" dxfId="304" priority="402" stopIfTrue="1">
      <formula>#REF!=3</formula>
    </cfRule>
    <cfRule type="expression" dxfId="303" priority="401" stopIfTrue="1">
      <formula>#REF!=2</formula>
    </cfRule>
    <cfRule type="expression" dxfId="302" priority="2086" stopIfTrue="1">
      <formula>#REF!=1</formula>
    </cfRule>
    <cfRule type="expression" dxfId="301" priority="2087" stopIfTrue="1">
      <formula>#REF!=2</formula>
    </cfRule>
    <cfRule type="expression" dxfId="300" priority="2088" stopIfTrue="1">
      <formula>#REF!=3</formula>
    </cfRule>
    <cfRule type="expression" dxfId="299" priority="2089" stopIfTrue="1">
      <formula>#REF!=4</formula>
    </cfRule>
    <cfRule type="expression" dxfId="298" priority="2090" stopIfTrue="1">
      <formula>#REF!=5</formula>
    </cfRule>
  </conditionalFormatting>
  <conditionalFormatting sqref="B30:D32">
    <cfRule type="expression" dxfId="297" priority="101" stopIfTrue="1">
      <formula>#REF!=6</formula>
    </cfRule>
    <cfRule type="expression" dxfId="296" priority="102" stopIfTrue="1">
      <formula>#REF!=7</formula>
    </cfRule>
    <cfRule type="expression" dxfId="295" priority="96" stopIfTrue="1">
      <formula>#REF!=1</formula>
    </cfRule>
    <cfRule type="expression" dxfId="294" priority="97" stopIfTrue="1">
      <formula>#REF!=2</formula>
    </cfRule>
    <cfRule type="expression" dxfId="293" priority="98" stopIfTrue="1">
      <formula>#REF!=3</formula>
    </cfRule>
    <cfRule type="expression" dxfId="292" priority="99" stopIfTrue="1">
      <formula>#REF!=4</formula>
    </cfRule>
    <cfRule type="expression" dxfId="291" priority="100" stopIfTrue="1">
      <formula>#REF!=5</formula>
    </cfRule>
  </conditionalFormatting>
  <conditionalFormatting sqref="B33:D35 B15:D18 B19:C19 C36:D38 C39:E39 B114:B124 B137:C137">
    <cfRule type="expression" dxfId="290" priority="2212" stopIfTrue="1">
      <formula>#REF!=1</formula>
    </cfRule>
  </conditionalFormatting>
  <conditionalFormatting sqref="B34:D34">
    <cfRule type="expression" dxfId="289" priority="2133" stopIfTrue="1">
      <formula>#REF!=6</formula>
    </cfRule>
    <cfRule type="expression" dxfId="288" priority="2134" stopIfTrue="1">
      <formula>#REF!=7</formula>
    </cfRule>
    <cfRule type="expression" dxfId="287" priority="2132" stopIfTrue="1">
      <formula>#REF!=5</formula>
    </cfRule>
    <cfRule type="expression" dxfId="286" priority="2128" stopIfTrue="1">
      <formula>#REF!=1</formula>
    </cfRule>
    <cfRule type="expression" dxfId="285" priority="2129" stopIfTrue="1">
      <formula>#REF!=2</formula>
    </cfRule>
    <cfRule type="expression" dxfId="284" priority="2130" stopIfTrue="1">
      <formula>#REF!=3</formula>
    </cfRule>
    <cfRule type="expression" dxfId="283" priority="2131" stopIfTrue="1">
      <formula>#REF!=4</formula>
    </cfRule>
  </conditionalFormatting>
  <conditionalFormatting sqref="B146:D146 B147:C148 D147:D149">
    <cfRule type="expression" dxfId="282" priority="47" stopIfTrue="1">
      <formula>#REF!=5</formula>
    </cfRule>
    <cfRule type="expression" dxfId="281" priority="45" stopIfTrue="1">
      <formula>#REF!=3</formula>
    </cfRule>
    <cfRule type="expression" dxfId="280" priority="46" stopIfTrue="1">
      <formula>#REF!=4</formula>
    </cfRule>
    <cfRule type="expression" dxfId="279" priority="49" stopIfTrue="1">
      <formula>#REF!=7</formula>
    </cfRule>
    <cfRule type="expression" dxfId="278" priority="48" stopIfTrue="1">
      <formula>#REF!=6</formula>
    </cfRule>
    <cfRule type="expression" dxfId="277" priority="44" stopIfTrue="1">
      <formula>#REF!=2</formula>
    </cfRule>
    <cfRule type="expression" dxfId="276" priority="43" stopIfTrue="1">
      <formula>#REF!=1</formula>
    </cfRule>
  </conditionalFormatting>
  <conditionalFormatting sqref="C12:C14 B21:B29 B34:D34 C161:D161 C162 C163:D166 C170:D176 C180:D195 C196:E196">
    <cfRule type="expression" dxfId="275" priority="2208" stopIfTrue="1">
      <formula>#REF!=4</formula>
    </cfRule>
    <cfRule type="expression" dxfId="274" priority="2207" stopIfTrue="1">
      <formula>#REF!=3</formula>
    </cfRule>
    <cfRule type="expression" dxfId="273" priority="2211" stopIfTrue="1">
      <formula>#REF!=7</formula>
    </cfRule>
    <cfRule type="expression" dxfId="272" priority="2210" stopIfTrue="1">
      <formula>#REF!=6</formula>
    </cfRule>
    <cfRule type="expression" dxfId="271" priority="2209" stopIfTrue="1">
      <formula>#REF!=5</formula>
    </cfRule>
  </conditionalFormatting>
  <conditionalFormatting sqref="C12:C14 B21:B29 B34:D34">
    <cfRule type="expression" dxfId="270" priority="2206" stopIfTrue="1">
      <formula>#REF!=2</formula>
    </cfRule>
    <cfRule type="expression" dxfId="269" priority="2205" stopIfTrue="1">
      <formula>#REF!=1</formula>
    </cfRule>
  </conditionalFormatting>
  <conditionalFormatting sqref="C14 B21:B22">
    <cfRule type="expression" dxfId="268" priority="2204" stopIfTrue="1">
      <formula>#REF!=7</formula>
    </cfRule>
    <cfRule type="expression" dxfId="267" priority="2203" stopIfTrue="1">
      <formula>#REF!=6</formula>
    </cfRule>
  </conditionalFormatting>
  <conditionalFormatting sqref="C14">
    <cfRule type="expression" dxfId="266" priority="2198" stopIfTrue="1">
      <formula>#REF!=1</formula>
    </cfRule>
    <cfRule type="expression" dxfId="265" priority="2154" stopIfTrue="1">
      <formula>#REF!=6</formula>
    </cfRule>
    <cfRule type="expression" dxfId="264" priority="2202" stopIfTrue="1">
      <formula>#REF!=5</formula>
    </cfRule>
    <cfRule type="expression" dxfId="263" priority="2152" stopIfTrue="1">
      <formula>#REF!=4</formula>
    </cfRule>
    <cfRule type="expression" dxfId="262" priority="2201" stopIfTrue="1">
      <formula>#REF!=4</formula>
    </cfRule>
    <cfRule type="expression" dxfId="261" priority="2153" stopIfTrue="1">
      <formula>#REF!=5</formula>
    </cfRule>
    <cfRule type="expression" dxfId="260" priority="2151" stopIfTrue="1">
      <formula>#REF!=3</formula>
    </cfRule>
    <cfRule type="expression" dxfId="259" priority="2200" stopIfTrue="1">
      <formula>#REF!=3</formula>
    </cfRule>
    <cfRule type="expression" dxfId="258" priority="2199" stopIfTrue="1">
      <formula>#REF!=2</formula>
    </cfRule>
    <cfRule type="expression" dxfId="257" priority="2144" stopIfTrue="1">
      <formula>#REF!=3</formula>
    </cfRule>
    <cfRule type="expression" dxfId="256" priority="2150" stopIfTrue="1">
      <formula>#REF!=2</formula>
    </cfRule>
    <cfRule type="expression" dxfId="255" priority="2149" stopIfTrue="1">
      <formula>#REF!=1</formula>
    </cfRule>
    <cfRule type="expression" dxfId="254" priority="2148" stopIfTrue="1">
      <formula>#REF!=7</formula>
    </cfRule>
    <cfRule type="expression" dxfId="253" priority="2147" stopIfTrue="1">
      <formula>#REF!=6</formula>
    </cfRule>
    <cfRule type="expression" dxfId="252" priority="2146" stopIfTrue="1">
      <formula>#REF!=5</formula>
    </cfRule>
    <cfRule type="expression" dxfId="251" priority="2145" stopIfTrue="1">
      <formula>#REF!=4</formula>
    </cfRule>
    <cfRule type="expression" dxfId="250" priority="2143" stopIfTrue="1">
      <formula>#REF!=2</formula>
    </cfRule>
    <cfRule type="expression" dxfId="249" priority="2142" stopIfTrue="1">
      <formula>#REF!=1</formula>
    </cfRule>
    <cfRule type="expression" dxfId="248" priority="2155" stopIfTrue="1">
      <formula>#REF!=7</formula>
    </cfRule>
  </conditionalFormatting>
  <conditionalFormatting sqref="C88:C89 C90:E90">
    <cfRule type="expression" dxfId="247" priority="319" stopIfTrue="1">
      <formula>#REF!=7</formula>
    </cfRule>
    <cfRule type="expression" dxfId="246" priority="316" stopIfTrue="1">
      <formula>#REF!=4</formula>
    </cfRule>
    <cfRule type="expression" dxfId="245" priority="313" stopIfTrue="1">
      <formula>#REF!=1</formula>
    </cfRule>
    <cfRule type="expression" dxfId="244" priority="317" stopIfTrue="1">
      <formula>#REF!=5</formula>
    </cfRule>
    <cfRule type="expression" dxfId="243" priority="318" stopIfTrue="1">
      <formula>#REF!=6</formula>
    </cfRule>
    <cfRule type="expression" dxfId="242" priority="314" stopIfTrue="1">
      <formula>#REF!=2</formula>
    </cfRule>
    <cfRule type="expression" dxfId="241" priority="315" stopIfTrue="1">
      <formula>#REF!=3</formula>
    </cfRule>
  </conditionalFormatting>
  <conditionalFormatting sqref="C97:C98">
    <cfRule type="expression" dxfId="240" priority="584" stopIfTrue="1">
      <formula>#REF!=3</formula>
    </cfRule>
    <cfRule type="expression" dxfId="239" priority="585" stopIfTrue="1">
      <formula>#REF!=4</formula>
    </cfRule>
    <cfRule type="expression" dxfId="238" priority="588" stopIfTrue="1">
      <formula>#REF!=7</formula>
    </cfRule>
    <cfRule type="expression" dxfId="237" priority="587" stopIfTrue="1">
      <formula>#REF!=6</formula>
    </cfRule>
    <cfRule type="expression" dxfId="236" priority="586" stopIfTrue="1">
      <formula>#REF!=5</formula>
    </cfRule>
    <cfRule type="expression" dxfId="235" priority="589" stopIfTrue="1">
      <formula>#REF!=1</formula>
    </cfRule>
    <cfRule type="expression" dxfId="234" priority="582" stopIfTrue="1">
      <formula>#REF!=1</formula>
    </cfRule>
    <cfRule type="expression" dxfId="233" priority="590" stopIfTrue="1">
      <formula>#REF!=2</formula>
    </cfRule>
    <cfRule type="expression" dxfId="232" priority="591" stopIfTrue="1">
      <formula>#REF!=3</formula>
    </cfRule>
    <cfRule type="expression" dxfId="231" priority="592" stopIfTrue="1">
      <formula>#REF!=4</formula>
    </cfRule>
    <cfRule type="expression" dxfId="230" priority="593" stopIfTrue="1">
      <formula>#REF!=5</formula>
    </cfRule>
    <cfRule type="expression" dxfId="229" priority="594" stopIfTrue="1">
      <formula>#REF!=6</formula>
    </cfRule>
    <cfRule type="expression" dxfId="228" priority="583" stopIfTrue="1">
      <formula>#REF!=2</formula>
    </cfRule>
    <cfRule type="expression" dxfId="227" priority="595" stopIfTrue="1">
      <formula>#REF!=7</formula>
    </cfRule>
  </conditionalFormatting>
  <conditionalFormatting sqref="C101">
    <cfRule type="expression" dxfId="226" priority="521" stopIfTrue="1">
      <formula>#REF!=3</formula>
    </cfRule>
    <cfRule type="expression" dxfId="225" priority="520" stopIfTrue="1">
      <formula>#REF!=2</formula>
    </cfRule>
    <cfRule type="expression" dxfId="224" priority="519" stopIfTrue="1">
      <formula>#REF!=1</formula>
    </cfRule>
    <cfRule type="expression" dxfId="223" priority="525" stopIfTrue="1">
      <formula>#REF!=7</formula>
    </cfRule>
    <cfRule type="expression" dxfId="222" priority="524" stopIfTrue="1">
      <formula>#REF!=6</formula>
    </cfRule>
    <cfRule type="expression" dxfId="221" priority="523" stopIfTrue="1">
      <formula>#REF!=5</formula>
    </cfRule>
    <cfRule type="expression" dxfId="220" priority="522" stopIfTrue="1">
      <formula>#REF!=4</formula>
    </cfRule>
  </conditionalFormatting>
  <conditionalFormatting sqref="C132:C133">
    <cfRule type="expression" dxfId="219" priority="1070" stopIfTrue="1">
      <formula>#REF!=6</formula>
    </cfRule>
    <cfRule type="expression" dxfId="218" priority="1071" stopIfTrue="1">
      <formula>#REF!=7</formula>
    </cfRule>
    <cfRule type="expression" dxfId="217" priority="1069" stopIfTrue="1">
      <formula>#REF!=5</formula>
    </cfRule>
    <cfRule type="expression" dxfId="216" priority="1068" stopIfTrue="1">
      <formula>#REF!=4</formula>
    </cfRule>
    <cfRule type="expression" dxfId="215" priority="1066" stopIfTrue="1">
      <formula>#REF!=2</formula>
    </cfRule>
    <cfRule type="expression" dxfId="214" priority="1065" stopIfTrue="1">
      <formula>#REF!=1</formula>
    </cfRule>
    <cfRule type="expression" dxfId="213" priority="1067" stopIfTrue="1">
      <formula>#REF!=3</formula>
    </cfRule>
  </conditionalFormatting>
  <conditionalFormatting sqref="C134:C136">
    <cfRule type="expression" dxfId="212" priority="1020" stopIfTrue="1">
      <formula>#REF!=5</formula>
    </cfRule>
    <cfRule type="expression" dxfId="211" priority="1018" stopIfTrue="1">
      <formula>#REF!=3</formula>
    </cfRule>
    <cfRule type="expression" dxfId="210" priority="1022" stopIfTrue="1">
      <formula>#REF!=7</formula>
    </cfRule>
    <cfRule type="expression" dxfId="209" priority="1017" stopIfTrue="1">
      <formula>#REF!=2</formula>
    </cfRule>
    <cfRule type="expression" dxfId="208" priority="1019" stopIfTrue="1">
      <formula>#REF!=4</formula>
    </cfRule>
    <cfRule type="expression" dxfId="207" priority="1016" stopIfTrue="1">
      <formula>#REF!=1</formula>
    </cfRule>
    <cfRule type="expression" dxfId="206" priority="1021" stopIfTrue="1">
      <formula>#REF!=6</formula>
    </cfRule>
  </conditionalFormatting>
  <conditionalFormatting sqref="C138:C139">
    <cfRule type="expression" dxfId="205" priority="997" stopIfTrue="1">
      <formula>#REF!=3</formula>
    </cfRule>
    <cfRule type="expression" dxfId="204" priority="998" stopIfTrue="1">
      <formula>#REF!=4</formula>
    </cfRule>
    <cfRule type="expression" dxfId="203" priority="1001" stopIfTrue="1">
      <formula>#REF!=7</formula>
    </cfRule>
    <cfRule type="expression" dxfId="202" priority="1000" stopIfTrue="1">
      <formula>#REF!=6</formula>
    </cfRule>
    <cfRule type="expression" dxfId="201" priority="999" stopIfTrue="1">
      <formula>#REF!=5</formula>
    </cfRule>
    <cfRule type="expression" dxfId="200" priority="996" stopIfTrue="1">
      <formula>#REF!=2</formula>
    </cfRule>
    <cfRule type="expression" dxfId="199" priority="995" stopIfTrue="1">
      <formula>#REF!=1</formula>
    </cfRule>
  </conditionalFormatting>
  <conditionalFormatting sqref="C141:C142 E141:E142 C153:D157">
    <cfRule type="expression" dxfId="198" priority="1191" stopIfTrue="1">
      <formula>#REF!=1</formula>
    </cfRule>
    <cfRule type="expression" dxfId="197" priority="1194" stopIfTrue="1">
      <formula>#REF!=4</formula>
    </cfRule>
    <cfRule type="expression" dxfId="196" priority="1193" stopIfTrue="1">
      <formula>#REF!=3</formula>
    </cfRule>
    <cfRule type="expression" dxfId="195" priority="1196" stopIfTrue="1">
      <formula>#REF!=6</formula>
    </cfRule>
    <cfRule type="expression" dxfId="194" priority="1197" stopIfTrue="1">
      <formula>#REF!=7</formula>
    </cfRule>
    <cfRule type="expression" dxfId="193" priority="1195" stopIfTrue="1">
      <formula>#REF!=5</formula>
    </cfRule>
    <cfRule type="expression" dxfId="192" priority="1192" stopIfTrue="1">
      <formula>#REF!=2</formula>
    </cfRule>
  </conditionalFormatting>
  <conditionalFormatting sqref="C149">
    <cfRule type="expression" dxfId="191" priority="85" stopIfTrue="1">
      <formula>#REF!=4</formula>
    </cfRule>
    <cfRule type="expression" dxfId="190" priority="84" stopIfTrue="1">
      <formula>#REF!=3</formula>
    </cfRule>
    <cfRule type="expression" dxfId="189" priority="86" stopIfTrue="1">
      <formula>#REF!=5</formula>
    </cfRule>
    <cfRule type="expression" dxfId="188" priority="87" stopIfTrue="1">
      <formula>#REF!=6</formula>
    </cfRule>
    <cfRule type="expression" dxfId="187" priority="82" stopIfTrue="1">
      <formula>#REF!=1</formula>
    </cfRule>
    <cfRule type="expression" dxfId="186" priority="83" stopIfTrue="1">
      <formula>#REF!=2</formula>
    </cfRule>
    <cfRule type="expression" dxfId="185" priority="88" stopIfTrue="1">
      <formula>#REF!=7</formula>
    </cfRule>
  </conditionalFormatting>
  <conditionalFormatting sqref="C203">
    <cfRule type="expression" dxfId="184" priority="466" stopIfTrue="1">
      <formula>#REF!=4</formula>
    </cfRule>
    <cfRule type="expression" dxfId="183" priority="468" stopIfTrue="1">
      <formula>#REF!=6</formula>
    </cfRule>
    <cfRule type="expression" dxfId="182" priority="467" stopIfTrue="1">
      <formula>#REF!=5</formula>
    </cfRule>
    <cfRule type="expression" dxfId="181" priority="465" stopIfTrue="1">
      <formula>#REF!=3</formula>
    </cfRule>
    <cfRule type="expression" dxfId="180" priority="463" stopIfTrue="1">
      <formula>#REF!=1</formula>
    </cfRule>
    <cfRule type="expression" dxfId="179" priority="464" stopIfTrue="1">
      <formula>#REF!=2</formula>
    </cfRule>
    <cfRule type="expression" dxfId="178" priority="469" stopIfTrue="1">
      <formula>#REF!=7</formula>
    </cfRule>
  </conditionalFormatting>
  <conditionalFormatting sqref="C20:D20">
    <cfRule type="expression" dxfId="177" priority="2111" stopIfTrue="1">
      <formula>#REF!=5</formula>
    </cfRule>
    <cfRule type="expression" dxfId="176" priority="2113" stopIfTrue="1">
      <formula>#REF!=7</formula>
    </cfRule>
    <cfRule type="expression" dxfId="175" priority="2112" stopIfTrue="1">
      <formula>#REF!=6</formula>
    </cfRule>
    <cfRule type="expression" dxfId="174" priority="2110" stopIfTrue="1">
      <formula>#REF!=4</formula>
    </cfRule>
    <cfRule type="expression" dxfId="173" priority="2109" stopIfTrue="1">
      <formula>#REF!=3</formula>
    </cfRule>
    <cfRule type="expression" dxfId="172" priority="2108" stopIfTrue="1">
      <formula>#REF!=2</formula>
    </cfRule>
    <cfRule type="expression" dxfId="171" priority="2107" stopIfTrue="1">
      <formula>#REF!=1</formula>
    </cfRule>
  </conditionalFormatting>
  <conditionalFormatting sqref="C20:D21">
    <cfRule type="expression" dxfId="170" priority="2115" stopIfTrue="1">
      <formula>#REF!=2</formula>
    </cfRule>
    <cfRule type="expression" dxfId="169" priority="2119" stopIfTrue="1">
      <formula>#REF!=6</formula>
    </cfRule>
    <cfRule type="expression" dxfId="168" priority="2114" stopIfTrue="1">
      <formula>#REF!=1</formula>
    </cfRule>
    <cfRule type="expression" dxfId="167" priority="2118" stopIfTrue="1">
      <formula>#REF!=5</formula>
    </cfRule>
    <cfRule type="expression" dxfId="166" priority="2117" stopIfTrue="1">
      <formula>#REF!=4</formula>
    </cfRule>
    <cfRule type="expression" dxfId="165" priority="2116" stopIfTrue="1">
      <formula>#REF!=3</formula>
    </cfRule>
    <cfRule type="expression" dxfId="164" priority="2120" stopIfTrue="1">
      <formula>#REF!=7</formula>
    </cfRule>
  </conditionalFormatting>
  <conditionalFormatting sqref="C22:D29">
    <cfRule type="expression" dxfId="163" priority="259" stopIfTrue="1">
      <formula>#REF!=4</formula>
    </cfRule>
    <cfRule type="expression" dxfId="162" priority="261" stopIfTrue="1">
      <formula>#REF!=6</formula>
    </cfRule>
    <cfRule type="expression" dxfId="161" priority="260" stopIfTrue="1">
      <formula>#REF!=5</formula>
    </cfRule>
    <cfRule type="expression" dxfId="160" priority="256" stopIfTrue="1">
      <formula>#REF!=1</formula>
    </cfRule>
    <cfRule type="expression" dxfId="159" priority="257" stopIfTrue="1">
      <formula>#REF!=2</formula>
    </cfRule>
    <cfRule type="expression" dxfId="158" priority="262" stopIfTrue="1">
      <formula>#REF!=7</formula>
    </cfRule>
    <cfRule type="expression" dxfId="157" priority="258" stopIfTrue="1">
      <formula>#REF!=3</formula>
    </cfRule>
  </conditionalFormatting>
  <conditionalFormatting sqref="C112:D124">
    <cfRule type="expression" dxfId="156" priority="16" stopIfTrue="1">
      <formula>#REF!=2</formula>
    </cfRule>
    <cfRule type="expression" dxfId="155" priority="21" stopIfTrue="1">
      <formula>#REF!=7</formula>
    </cfRule>
    <cfRule type="expression" dxfId="154" priority="20" stopIfTrue="1">
      <formula>#REF!=6</formula>
    </cfRule>
    <cfRule type="expression" dxfId="153" priority="19" stopIfTrue="1">
      <formula>#REF!=5</formula>
    </cfRule>
    <cfRule type="expression" dxfId="152" priority="18" stopIfTrue="1">
      <formula>#REF!=4</formula>
    </cfRule>
    <cfRule type="expression" dxfId="151" priority="15" stopIfTrue="1">
      <formula>#REF!=1</formula>
    </cfRule>
    <cfRule type="expression" dxfId="150" priority="17" stopIfTrue="1">
      <formula>#REF!=3</formula>
    </cfRule>
  </conditionalFormatting>
  <conditionalFormatting sqref="C146:D146 C147:C148 D147:D149">
    <cfRule type="expression" dxfId="149" priority="52" stopIfTrue="1">
      <formula>#REF!=3</formula>
    </cfRule>
    <cfRule type="expression" dxfId="148" priority="50" stopIfTrue="1">
      <formula>#REF!=1</formula>
    </cfRule>
    <cfRule type="expression" dxfId="147" priority="51" stopIfTrue="1">
      <formula>#REF!=2</formula>
    </cfRule>
    <cfRule type="expression" dxfId="146" priority="53" stopIfTrue="1">
      <formula>#REF!=4</formula>
    </cfRule>
    <cfRule type="expression" dxfId="145" priority="54" stopIfTrue="1">
      <formula>#REF!=5</formula>
    </cfRule>
    <cfRule type="expression" dxfId="144" priority="55" stopIfTrue="1">
      <formula>#REF!=6</formula>
    </cfRule>
    <cfRule type="expression" dxfId="143" priority="56" stopIfTrue="1">
      <formula>#REF!=7</formula>
    </cfRule>
  </conditionalFormatting>
  <conditionalFormatting sqref="C161:D161 C162 C163:D166 C170:D176 C180:D195 C196:E196">
    <cfRule type="expression" dxfId="142" priority="373" stopIfTrue="1">
      <formula>#REF!=2</formula>
    </cfRule>
  </conditionalFormatting>
  <conditionalFormatting sqref="C163:D166 C170:D176 C180:D195 C161:D161 C162 C196:E196">
    <cfRule type="expression" dxfId="141" priority="372" stopIfTrue="1">
      <formula>#REF!=1</formula>
    </cfRule>
  </conditionalFormatting>
  <conditionalFormatting sqref="C59:E59 A76:A89 A95 A132:A142 B140:C140 A153:A157 A201 B203:B205 A210:A213 A59 A146:A149">
    <cfRule type="expression" dxfId="140" priority="1220" stopIfTrue="1">
      <formula>#REF!=2</formula>
    </cfRule>
  </conditionalFormatting>
  <conditionalFormatting sqref="C105:E105">
    <cfRule type="expression" dxfId="139" priority="1209" stopIfTrue="1">
      <formula>#REF!=5</formula>
    </cfRule>
    <cfRule type="expression" dxfId="138" priority="1205" stopIfTrue="1">
      <formula>#REF!=1</formula>
    </cfRule>
    <cfRule type="expression" dxfId="137" priority="1207" stopIfTrue="1">
      <formula>#REF!=3</formula>
    </cfRule>
    <cfRule type="expression" dxfId="136" priority="1206" stopIfTrue="1">
      <formula>#REF!=2</formula>
    </cfRule>
    <cfRule type="expression" dxfId="135" priority="1211" stopIfTrue="1">
      <formula>#REF!=7</formula>
    </cfRule>
    <cfRule type="expression" dxfId="134" priority="1210" stopIfTrue="1">
      <formula>#REF!=6</formula>
    </cfRule>
    <cfRule type="expression" dxfId="133" priority="1208" stopIfTrue="1">
      <formula>#REF!=4</formula>
    </cfRule>
  </conditionalFormatting>
  <conditionalFormatting sqref="C210:E213">
    <cfRule type="expression" dxfId="132" priority="1166" stopIfTrue="1">
      <formula>#REF!=4</formula>
    </cfRule>
    <cfRule type="expression" dxfId="131" priority="1167" stopIfTrue="1">
      <formula>#REF!=5</formula>
    </cfRule>
    <cfRule type="expression" dxfId="130" priority="1165" stopIfTrue="1">
      <formula>#REF!=3</formula>
    </cfRule>
    <cfRule type="expression" dxfId="129" priority="1168" stopIfTrue="1">
      <formula>#REF!=6</formula>
    </cfRule>
    <cfRule type="expression" dxfId="128" priority="1169" stopIfTrue="1">
      <formula>#REF!=7</formula>
    </cfRule>
    <cfRule type="expression" dxfId="127" priority="1163" stopIfTrue="1">
      <formula>#REF!=1</formula>
    </cfRule>
    <cfRule type="expression" dxfId="126" priority="1164" stopIfTrue="1">
      <formula>#REF!=2</formula>
    </cfRule>
  </conditionalFormatting>
  <conditionalFormatting sqref="D7:D14">
    <cfRule type="expression" dxfId="125" priority="265" stopIfTrue="1">
      <formula>#REF!=3</formula>
    </cfRule>
    <cfRule type="expression" dxfId="124" priority="266" stopIfTrue="1">
      <formula>#REF!=4</formula>
    </cfRule>
    <cfRule type="expression" dxfId="123" priority="269" stopIfTrue="1">
      <formula>#REF!=7</formula>
    </cfRule>
    <cfRule type="expression" dxfId="122" priority="267" stopIfTrue="1">
      <formula>#REF!=5</formula>
    </cfRule>
    <cfRule type="expression" dxfId="121" priority="268" stopIfTrue="1">
      <formula>#REF!=6</formula>
    </cfRule>
    <cfRule type="expression" dxfId="120" priority="263" stopIfTrue="1">
      <formula>#REF!=1</formula>
    </cfRule>
    <cfRule type="expression" dxfId="119" priority="264" stopIfTrue="1">
      <formula>#REF!=2</formula>
    </cfRule>
  </conditionalFormatting>
  <conditionalFormatting sqref="D18">
    <cfRule type="expression" dxfId="118" priority="117" stopIfTrue="1">
      <formula>#REF!=1</formula>
    </cfRule>
    <cfRule type="expression" dxfId="117" priority="123" stopIfTrue="1">
      <formula>#REF!=7</formula>
    </cfRule>
    <cfRule type="expression" dxfId="116" priority="122" stopIfTrue="1">
      <formula>#REF!=6</formula>
    </cfRule>
    <cfRule type="expression" dxfId="115" priority="121" stopIfTrue="1">
      <formula>#REF!=5</formula>
    </cfRule>
    <cfRule type="expression" dxfId="114" priority="120" stopIfTrue="1">
      <formula>#REF!=4</formula>
    </cfRule>
    <cfRule type="expression" dxfId="113" priority="119" stopIfTrue="1">
      <formula>#REF!=3</formula>
    </cfRule>
    <cfRule type="expression" dxfId="112" priority="118" stopIfTrue="1">
      <formula>#REF!=2</formula>
    </cfRule>
  </conditionalFormatting>
  <conditionalFormatting sqref="D18:D19">
    <cfRule type="expression" dxfId="111" priority="109" stopIfTrue="1">
      <formula>#REF!=7</formula>
    </cfRule>
    <cfRule type="expression" dxfId="110" priority="108" stopIfTrue="1">
      <formula>#REF!=6</formula>
    </cfRule>
    <cfRule type="expression" dxfId="109" priority="107" stopIfTrue="1">
      <formula>#REF!=5</formula>
    </cfRule>
    <cfRule type="expression" dxfId="108" priority="106" stopIfTrue="1">
      <formula>#REF!=4</formula>
    </cfRule>
    <cfRule type="expression" dxfId="107" priority="105" stopIfTrue="1">
      <formula>#REF!=3</formula>
    </cfRule>
    <cfRule type="expression" dxfId="106" priority="104" stopIfTrue="1">
      <formula>#REF!=2</formula>
    </cfRule>
    <cfRule type="expression" dxfId="105" priority="103" stopIfTrue="1">
      <formula>#REF!=1</formula>
    </cfRule>
  </conditionalFormatting>
  <conditionalFormatting sqref="D46:D58">
    <cfRule type="expression" dxfId="104" priority="94" stopIfTrue="1">
      <formula>#REF!=6</formula>
    </cfRule>
    <cfRule type="expression" dxfId="103" priority="93" stopIfTrue="1">
      <formula>#REF!=5</formula>
    </cfRule>
    <cfRule type="expression" dxfId="102" priority="92" stopIfTrue="1">
      <formula>#REF!=4</formula>
    </cfRule>
    <cfRule type="expression" dxfId="101" priority="91" stopIfTrue="1">
      <formula>#REF!=3</formula>
    </cfRule>
    <cfRule type="expression" dxfId="100" priority="90" stopIfTrue="1">
      <formula>#REF!=2</formula>
    </cfRule>
    <cfRule type="expression" dxfId="99" priority="89" stopIfTrue="1">
      <formula>#REF!=1</formula>
    </cfRule>
    <cfRule type="expression" dxfId="98" priority="95" stopIfTrue="1">
      <formula>#REF!=7</formula>
    </cfRule>
  </conditionalFormatting>
  <conditionalFormatting sqref="D63:D68">
    <cfRule type="expression" dxfId="97" priority="42" stopIfTrue="1">
      <formula>#REF!=7</formula>
    </cfRule>
    <cfRule type="expression" dxfId="96" priority="36" stopIfTrue="1">
      <formula>#REF!=1</formula>
    </cfRule>
    <cfRule type="expression" dxfId="95" priority="38" stopIfTrue="1">
      <formula>#REF!=3</formula>
    </cfRule>
    <cfRule type="expression" dxfId="94" priority="39" stopIfTrue="1">
      <formula>#REF!=4</formula>
    </cfRule>
    <cfRule type="expression" dxfId="93" priority="40" stopIfTrue="1">
      <formula>#REF!=5</formula>
    </cfRule>
    <cfRule type="expression" dxfId="92" priority="37" stopIfTrue="1">
      <formula>#REF!=2</formula>
    </cfRule>
    <cfRule type="expression" dxfId="91" priority="41" stopIfTrue="1">
      <formula>#REF!=6</formula>
    </cfRule>
  </conditionalFormatting>
  <conditionalFormatting sqref="D76:D89">
    <cfRule type="expression" dxfId="90" priority="32" stopIfTrue="1">
      <formula>#REF!=4</formula>
    </cfRule>
    <cfRule type="expression" dxfId="89" priority="34" stopIfTrue="1">
      <formula>#REF!=6</formula>
    </cfRule>
    <cfRule type="expression" dxfId="88" priority="35" stopIfTrue="1">
      <formula>#REF!=7</formula>
    </cfRule>
    <cfRule type="expression" dxfId="87" priority="33" stopIfTrue="1">
      <formula>#REF!=5</formula>
    </cfRule>
    <cfRule type="expression" dxfId="86" priority="29" stopIfTrue="1">
      <formula>#REF!=1</formula>
    </cfRule>
    <cfRule type="expression" dxfId="85" priority="30" stopIfTrue="1">
      <formula>#REF!=2</formula>
    </cfRule>
    <cfRule type="expression" dxfId="84" priority="31" stopIfTrue="1">
      <formula>#REF!=3</formula>
    </cfRule>
  </conditionalFormatting>
  <conditionalFormatting sqref="D97:D104">
    <cfRule type="expression" dxfId="83" priority="24" stopIfTrue="1">
      <formula>#REF!=3</formula>
    </cfRule>
    <cfRule type="expression" dxfId="82" priority="23" stopIfTrue="1">
      <formula>#REF!=2</formula>
    </cfRule>
    <cfRule type="expression" dxfId="81" priority="22" stopIfTrue="1">
      <formula>#REF!=1</formula>
    </cfRule>
    <cfRule type="expression" dxfId="80" priority="28" stopIfTrue="1">
      <formula>#REF!=7</formula>
    </cfRule>
    <cfRule type="expression" dxfId="79" priority="27" stopIfTrue="1">
      <formula>#REF!=6</formula>
    </cfRule>
    <cfRule type="expression" dxfId="78" priority="26" stopIfTrue="1">
      <formula>#REF!=5</formula>
    </cfRule>
    <cfRule type="expression" dxfId="77" priority="25" stopIfTrue="1">
      <formula>#REF!=4</formula>
    </cfRule>
  </conditionalFormatting>
  <conditionalFormatting sqref="D132:D142">
    <cfRule type="expression" dxfId="76" priority="14" stopIfTrue="1">
      <formula>#REF!=7</formula>
    </cfRule>
    <cfRule type="expression" dxfId="75" priority="12" stopIfTrue="1">
      <formula>#REF!=5</formula>
    </cfRule>
    <cfRule type="expression" dxfId="74" priority="8" stopIfTrue="1">
      <formula>#REF!=1</formula>
    </cfRule>
    <cfRule type="expression" dxfId="73" priority="9" stopIfTrue="1">
      <formula>#REF!=2</formula>
    </cfRule>
    <cfRule type="expression" dxfId="72" priority="10" stopIfTrue="1">
      <formula>#REF!=3</formula>
    </cfRule>
    <cfRule type="expression" dxfId="71" priority="11" stopIfTrue="1">
      <formula>#REF!=4</formula>
    </cfRule>
    <cfRule type="expression" dxfId="70" priority="13" stopIfTrue="1">
      <formula>#REF!=6</formula>
    </cfRule>
  </conditionalFormatting>
  <conditionalFormatting sqref="D162:D166 D170:D176 D180:D195">
    <cfRule type="expression" dxfId="69" priority="7" stopIfTrue="1">
      <formula>#REF!=7</formula>
    </cfRule>
    <cfRule type="expression" dxfId="68" priority="5" stopIfTrue="1">
      <formula>#REF!=5</formula>
    </cfRule>
    <cfRule type="expression" dxfId="67" priority="4" stopIfTrue="1">
      <formula>#REF!=4</formula>
    </cfRule>
    <cfRule type="expression" dxfId="66" priority="3" stopIfTrue="1">
      <formula>#REF!=3</formula>
    </cfRule>
    <cfRule type="expression" dxfId="65" priority="2" stopIfTrue="1">
      <formula>#REF!=2</formula>
    </cfRule>
    <cfRule type="expression" dxfId="64" priority="6" stopIfTrue="1">
      <formula>#REF!=6</formula>
    </cfRule>
    <cfRule type="expression" dxfId="63" priority="1" stopIfTrue="1">
      <formula>#REF!=1</formula>
    </cfRule>
  </conditionalFormatting>
  <conditionalFormatting sqref="E7:E38">
    <cfRule type="containsText" dxfId="62" priority="158" operator="containsText" text="Alto">
      <formula>NOT(ISERROR(SEARCH("Alto",E7)))</formula>
    </cfRule>
    <cfRule type="containsText" dxfId="61" priority="157" operator="containsText" text="Bajo">
      <formula>NOT(ISERROR(SEARCH("Bajo",E7)))</formula>
    </cfRule>
    <cfRule type="containsText" dxfId="60" priority="156" operator="containsText" text="Medio">
      <formula>NOT(ISERROR(SEARCH("Medio",E7)))</formula>
    </cfRule>
    <cfRule type="containsText" dxfId="59" priority="159" operator="containsText" text="Urgente">
      <formula>NOT(ISERROR(SEARCH("Urgente",E7)))</formula>
    </cfRule>
  </conditionalFormatting>
  <conditionalFormatting sqref="E46:E58">
    <cfRule type="containsText" dxfId="58" priority="152" operator="containsText" text="Medio">
      <formula>NOT(ISERROR(SEARCH("Medio",E46)))</formula>
    </cfRule>
    <cfRule type="containsText" dxfId="57" priority="154" operator="containsText" text="Alto">
      <formula>NOT(ISERROR(SEARCH("Alto",E46)))</formula>
    </cfRule>
    <cfRule type="containsText" dxfId="56" priority="153" operator="containsText" text="Bajo">
      <formula>NOT(ISERROR(SEARCH("Bajo",E46)))</formula>
    </cfRule>
    <cfRule type="containsText" dxfId="55" priority="155" operator="containsText" text="Urgente">
      <formula>NOT(ISERROR(SEARCH("Urgente",E46)))</formula>
    </cfRule>
  </conditionalFormatting>
  <conditionalFormatting sqref="E63:E68">
    <cfRule type="containsText" dxfId="54" priority="149" operator="containsText" text="Bajo">
      <formula>NOT(ISERROR(SEARCH("Bajo",E63)))</formula>
    </cfRule>
    <cfRule type="containsText" dxfId="53" priority="148" operator="containsText" text="Medio">
      <formula>NOT(ISERROR(SEARCH("Medio",E63)))</formula>
    </cfRule>
    <cfRule type="containsText" dxfId="52" priority="150" operator="containsText" text="Alto">
      <formula>NOT(ISERROR(SEARCH("Alto",E63)))</formula>
    </cfRule>
    <cfRule type="containsText" dxfId="51" priority="151" operator="containsText" text="Urgente">
      <formula>NOT(ISERROR(SEARCH("Urgente",E63)))</formula>
    </cfRule>
  </conditionalFormatting>
  <conditionalFormatting sqref="E76:E89">
    <cfRule type="containsText" dxfId="50" priority="147" operator="containsText" text="Urgente">
      <formula>NOT(ISERROR(SEARCH("Urgente",E76)))</formula>
    </cfRule>
    <cfRule type="containsText" dxfId="49" priority="146" operator="containsText" text="Alto">
      <formula>NOT(ISERROR(SEARCH("Alto",E76)))</formula>
    </cfRule>
    <cfRule type="containsText" dxfId="48" priority="145" operator="containsText" text="Bajo">
      <formula>NOT(ISERROR(SEARCH("Bajo",E76)))</formula>
    </cfRule>
    <cfRule type="containsText" dxfId="47" priority="144" operator="containsText" text="Medio">
      <formula>NOT(ISERROR(SEARCH("Medio",E76)))</formula>
    </cfRule>
  </conditionalFormatting>
  <conditionalFormatting sqref="E97:E104">
    <cfRule type="containsText" dxfId="46" priority="143" operator="containsText" text="Urgente">
      <formula>NOT(ISERROR(SEARCH("Urgente",E97)))</formula>
    </cfRule>
    <cfRule type="containsText" dxfId="45" priority="142" operator="containsText" text="Alto">
      <formula>NOT(ISERROR(SEARCH("Alto",E97)))</formula>
    </cfRule>
    <cfRule type="containsText" dxfId="44" priority="141" operator="containsText" text="Bajo">
      <formula>NOT(ISERROR(SEARCH("Bajo",E97)))</formula>
    </cfRule>
    <cfRule type="containsText" dxfId="43" priority="140" operator="containsText" text="Medio">
      <formula>NOT(ISERROR(SEARCH("Medio",E97)))</formula>
    </cfRule>
  </conditionalFormatting>
  <conditionalFormatting sqref="E112:E124">
    <cfRule type="containsText" dxfId="42" priority="139" operator="containsText" text="Urgente">
      <formula>NOT(ISERROR(SEARCH("Urgente",E112)))</formula>
    </cfRule>
    <cfRule type="containsText" dxfId="41" priority="138" operator="containsText" text="Alto">
      <formula>NOT(ISERROR(SEARCH("Alto",E112)))</formula>
    </cfRule>
    <cfRule type="containsText" dxfId="40" priority="137" operator="containsText" text="Bajo">
      <formula>NOT(ISERROR(SEARCH("Bajo",E112)))</formula>
    </cfRule>
    <cfRule type="containsText" dxfId="39" priority="136" operator="containsText" text="Medio">
      <formula>NOT(ISERROR(SEARCH("Medio",E112)))</formula>
    </cfRule>
  </conditionalFormatting>
  <conditionalFormatting sqref="E132:E140">
    <cfRule type="containsText" dxfId="38" priority="132" operator="containsText" text="Medio">
      <formula>NOT(ISERROR(SEARCH("Medio",E132)))</formula>
    </cfRule>
    <cfRule type="containsText" dxfId="37" priority="133" operator="containsText" text="Bajo">
      <formula>NOT(ISERROR(SEARCH("Bajo",E132)))</formula>
    </cfRule>
    <cfRule type="containsText" dxfId="36" priority="135" operator="containsText" text="Urgente">
      <formula>NOT(ISERROR(SEARCH("Urgente",E132)))</formula>
    </cfRule>
    <cfRule type="containsText" dxfId="35" priority="134" operator="containsText" text="Alto">
      <formula>NOT(ISERROR(SEARCH("Alto",E132)))</formula>
    </cfRule>
  </conditionalFormatting>
  <conditionalFormatting sqref="E146:E149">
    <cfRule type="containsText" dxfId="34" priority="59" operator="containsText" text="Alto">
      <formula>NOT(ISERROR(SEARCH("Alto",E146)))</formula>
    </cfRule>
    <cfRule type="containsText" dxfId="33" priority="58" operator="containsText" text="Bajo">
      <formula>NOT(ISERROR(SEARCH("Bajo",E146)))</formula>
    </cfRule>
    <cfRule type="containsText" dxfId="32" priority="60" operator="containsText" text="Urgente">
      <formula>NOT(ISERROR(SEARCH("Urgente",E146)))</formula>
    </cfRule>
    <cfRule type="containsText" dxfId="31" priority="57" operator="containsText" text="Medio">
      <formula>NOT(ISERROR(SEARCH("Medio",E146)))</formula>
    </cfRule>
  </conditionalFormatting>
  <conditionalFormatting sqref="E153:E157">
    <cfRule type="containsText" dxfId="30" priority="131" operator="containsText" text="Urgente">
      <formula>NOT(ISERROR(SEARCH("Urgente",E153)))</formula>
    </cfRule>
    <cfRule type="containsText" dxfId="29" priority="130" operator="containsText" text="Alto">
      <formula>NOT(ISERROR(SEARCH("Alto",E153)))</formula>
    </cfRule>
    <cfRule type="containsText" dxfId="28" priority="129" operator="containsText" text="Bajo">
      <formula>NOT(ISERROR(SEARCH("Bajo",E153)))</formula>
    </cfRule>
    <cfRule type="containsText" dxfId="27" priority="128" operator="containsText" text="Medio">
      <formula>NOT(ISERROR(SEARCH("Medio",E153)))</formula>
    </cfRule>
  </conditionalFormatting>
  <conditionalFormatting sqref="E161:E166 E170:E176 E180:E195">
    <cfRule type="containsText" dxfId="26" priority="127" operator="containsText" text="Urgente">
      <formula>NOT(ISERROR(SEARCH("Urgente",E161)))</formula>
    </cfRule>
    <cfRule type="containsText" dxfId="25" priority="126" operator="containsText" text="Alto">
      <formula>NOT(ISERROR(SEARCH("Alto",E161)))</formula>
    </cfRule>
    <cfRule type="containsText" dxfId="24" priority="125" operator="containsText" text="Bajo">
      <formula>NOT(ISERROR(SEARCH("Bajo",E161)))</formula>
    </cfRule>
    <cfRule type="containsText" dxfId="23" priority="124" operator="containsText" text="Medio">
      <formula>NOT(ISERROR(SEARCH("Medio",E161)))</formula>
    </cfRule>
  </conditionalFormatting>
  <conditionalFormatting sqref="E203:E209">
    <cfRule type="expression" dxfId="22" priority="184" stopIfTrue="1">
      <formula>#REF!=7</formula>
    </cfRule>
    <cfRule type="expression" dxfId="21" priority="182" stopIfTrue="1">
      <formula>#REF!=5</formula>
    </cfRule>
    <cfRule type="expression" dxfId="20" priority="181" stopIfTrue="1">
      <formula>#REF!=4</formula>
    </cfRule>
    <cfRule type="expression" dxfId="19" priority="180" stopIfTrue="1">
      <formula>#REF!=3</formula>
    </cfRule>
    <cfRule type="expression" dxfId="18" priority="179" stopIfTrue="1">
      <formula>#REF!=2</formula>
    </cfRule>
    <cfRule type="expression" dxfId="17" priority="178" stopIfTrue="1">
      <formula>#REF!=1</formula>
    </cfRule>
    <cfRule type="expression" dxfId="16" priority="177" stopIfTrue="1">
      <formula>#REF!=7</formula>
    </cfRule>
    <cfRule type="expression" dxfId="15" priority="176" stopIfTrue="1">
      <formula>#REF!=6</formula>
    </cfRule>
    <cfRule type="expression" dxfId="14" priority="175" stopIfTrue="1">
      <formula>#REF!=5</formula>
    </cfRule>
    <cfRule type="expression" dxfId="13" priority="174" stopIfTrue="1">
      <formula>#REF!=4</formula>
    </cfRule>
    <cfRule type="expression" dxfId="12" priority="168" stopIfTrue="1">
      <formula>#REF!=5</formula>
    </cfRule>
    <cfRule type="expression" dxfId="11" priority="167" stopIfTrue="1">
      <formula>#REF!=4</formula>
    </cfRule>
    <cfRule type="expression" dxfId="10" priority="166" stopIfTrue="1">
      <formula>#REF!=3</formula>
    </cfRule>
    <cfRule type="expression" dxfId="9" priority="183" stopIfTrue="1">
      <formula>#REF!=6</formula>
    </cfRule>
    <cfRule type="expression" dxfId="8" priority="165" stopIfTrue="1">
      <formula>#REF!=2</formula>
    </cfRule>
    <cfRule type="expression" dxfId="7" priority="164" stopIfTrue="1">
      <formula>#REF!=1</formula>
    </cfRule>
    <cfRule type="containsText" dxfId="6" priority="163" operator="containsText" text="Urgente">
      <formula>NOT(ISERROR(SEARCH("Urgente",E203)))</formula>
    </cfRule>
    <cfRule type="expression" dxfId="5" priority="173" stopIfTrue="1">
      <formula>#REF!=3</formula>
    </cfRule>
    <cfRule type="expression" dxfId="4" priority="172" stopIfTrue="1">
      <formula>#REF!=2</formula>
    </cfRule>
    <cfRule type="expression" dxfId="3" priority="171" stopIfTrue="1">
      <formula>#REF!=1</formula>
    </cfRule>
    <cfRule type="expression" dxfId="2" priority="170" stopIfTrue="1">
      <formula>#REF!=7</formula>
    </cfRule>
    <cfRule type="expression" dxfId="1" priority="169" stopIfTrue="1">
      <formula>#REF!=6</formula>
    </cfRule>
  </conditionalFormatting>
  <conditionalFormatting sqref="P7">
    <cfRule type="top10" dxfId="0" priority="1741" rank="1"/>
  </conditionalFormatting>
  <dataValidations count="1">
    <dataValidation type="list" allowBlank="1" showInputMessage="1" showErrorMessage="1" sqref="E153:E157 E203:E209 E7:E38 E63:E68 E76:E89 E97:E104 E112:E124 E132:E140 E46:E58 E146:E149 E161:E166 E170:E176 E180:E195" xr:uid="{25B19108-336E-44A9-A3DD-89DCC838D19F}">
      <formula1>"Urgente, Alto, Medio, Bajo, "</formula1>
    </dataValidation>
  </dataValidations>
  <pageMargins left="0.23622047244094491" right="0.23622047244094491" top="0.35433070866141736" bottom="0.35433070866141736" header="0.31496062992125984" footer="0.31496062992125984"/>
  <pageSetup scale="38" orientation="landscape" r:id="rId1"/>
  <rowBreaks count="2" manualBreakCount="2">
    <brk id="45" max="55" man="1"/>
    <brk id="89" max="55" man="1"/>
  </rowBreaks>
  <colBreaks count="1" manualBreakCount="1">
    <brk id="3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9915FD5627AE478933AD9E29605008" ma:contentTypeVersion="19" ma:contentTypeDescription="Crear nuevo documento." ma:contentTypeScope="" ma:versionID="eb7b41e9c448a894a3e36f9276f20cb5">
  <xsd:schema xmlns:xsd="http://www.w3.org/2001/XMLSchema" xmlns:xs="http://www.w3.org/2001/XMLSchema" xmlns:p="http://schemas.microsoft.com/office/2006/metadata/properties" xmlns:ns2="3af4ece6-5623-42c1-8eb2-7976d2b17a98" xmlns:ns3="4df5b3aa-57c6-415a-a071-4d036bd34e91" targetNamespace="http://schemas.microsoft.com/office/2006/metadata/properties" ma:root="true" ma:fieldsID="33b25b0c18a59e087be3bc443d4d2d78" ns2:_="" ns3:_="">
    <xsd:import namespace="3af4ece6-5623-42c1-8eb2-7976d2b17a98"/>
    <xsd:import namespace="4df5b3aa-57c6-415a-a071-4d036bd34e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4ece6-5623-42c1-8eb2-7976d2b17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bb5b288-7ef2-4687-a031-f7a6a21e1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rden" ma:index="25" nillable="true" ma:displayName="Orden" ma:decimals="0" ma:default="1" ma:format="Dropdown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5b3aa-57c6-415a-a071-4d036bd34e9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56b7761-9dc2-40b4-b187-06cf128a4c4a}" ma:internalName="TaxCatchAll" ma:showField="CatchAllData" ma:web="4df5b3aa-57c6-415a-a071-4d036bd34e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f4ece6-5623-42c1-8eb2-7976d2b17a98">
      <Terms xmlns="http://schemas.microsoft.com/office/infopath/2007/PartnerControls"/>
    </lcf76f155ced4ddcb4097134ff3c332f>
    <TaxCatchAll xmlns="4df5b3aa-57c6-415a-a071-4d036bd34e91" xsi:nil="true"/>
    <Orden xmlns="3af4ece6-5623-42c1-8eb2-7976d2b17a98">1</Orden>
  </documentManagement>
</p:properties>
</file>

<file path=customXml/itemProps1.xml><?xml version="1.0" encoding="utf-8"?>
<ds:datastoreItem xmlns:ds="http://schemas.openxmlformats.org/officeDocument/2006/customXml" ds:itemID="{D584DC2A-0B47-4301-9E59-5548A26B4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CC545B-7206-48E3-ACAB-5E4E5BA64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f4ece6-5623-42c1-8eb2-7976d2b17a98"/>
    <ds:schemaRef ds:uri="4df5b3aa-57c6-415a-a071-4d036bd34e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F76216-9ABE-4AAA-9C22-E367F2E4832A}">
  <ds:schemaRefs>
    <ds:schemaRef ds:uri="http://schemas.microsoft.com/office/2006/metadata/properties"/>
    <ds:schemaRef ds:uri="http://schemas.microsoft.com/office/infopath/2007/PartnerControls"/>
    <ds:schemaRef ds:uri="3af4ece6-5623-42c1-8eb2-7976d2b17a98"/>
    <ds:schemaRef ds:uri="4df5b3aa-57c6-415a-a071-4d036bd34e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SGSST</vt:lpstr>
      <vt:lpstr>'PLAN DE TRABAJO SGSST'!Área_de_impresión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Villabón Aldana</dc:creator>
  <cp:keywords/>
  <dc:description/>
  <cp:lastModifiedBy>Gladys Del Socorro Montoya Garcia</cp:lastModifiedBy>
  <cp:revision/>
  <dcterms:created xsi:type="dcterms:W3CDTF">2021-10-14T15:18:03Z</dcterms:created>
  <dcterms:modified xsi:type="dcterms:W3CDTF">2026-01-30T20:40:11Z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0x0101002D9915FD5627AE478933AD9E29605008</vt:lpwstr>
  </property>
  <property fmtid="{D5CDD505-2E9C-101B-9397-08002B2CF9AE}" pid="3" name="MediaServiceImageTags">
    <vt:lpwstr/>
  </property>
</Properties>
</file>